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4955" windowHeight="8445" tabRatio="655" activeTab="0"/>
  </bookViews>
  <sheets>
    <sheet name="FIRMA" sheetId="1" r:id="rId1"/>
    <sheet name="MERIDLO" sheetId="2" r:id="rId2"/>
    <sheet name="OKRUH 1" sheetId="3" r:id="rId3"/>
    <sheet name="OKRUH 2" sheetId="4" r:id="rId4"/>
    <sheet name="OKRUH 3" sheetId="5" r:id="rId5"/>
    <sheet name="TISK objednavka" sheetId="6" r:id="rId6"/>
    <sheet name="TISK protokol" sheetId="7" r:id="rId7"/>
  </sheets>
  <definedNames>
    <definedName name="_xlnm.Print_Area" localSheetId="1">'MERIDLO'!$B$66:$N$82</definedName>
    <definedName name="_xlnm.Print_Area" localSheetId="5">'TISK objednavka'!$B$1:$V$224</definedName>
    <definedName name="_xlnm.Print_Area" localSheetId="6">'TISK protokol'!$B$1:$V$224</definedName>
  </definedNames>
  <calcPr fullCalcOnLoad="1"/>
</workbook>
</file>

<file path=xl/sharedStrings.xml><?xml version="1.0" encoding="utf-8"?>
<sst xmlns="http://schemas.openxmlformats.org/spreadsheetml/2006/main" count="442" uniqueCount="127">
  <si>
    <t>neosazeno</t>
  </si>
  <si>
    <t>termín:</t>
  </si>
  <si>
    <t>kontakt:</t>
  </si>
  <si>
    <t>telefon:</t>
  </si>
  <si>
    <t>PSČ a město:</t>
  </si>
  <si>
    <t>ulice:</t>
  </si>
  <si>
    <t>e-mail:</t>
  </si>
  <si>
    <t>fax:</t>
  </si>
  <si>
    <t>DIČ</t>
  </si>
  <si>
    <t>poznámka:</t>
  </si>
  <si>
    <t>Dodací adresa:</t>
  </si>
  <si>
    <t>Fakturační adresa:</t>
  </si>
  <si>
    <t>IČ</t>
  </si>
  <si>
    <t>firma/společnost:</t>
  </si>
  <si>
    <t>Údaje o objednavateli</t>
  </si>
  <si>
    <t>parní</t>
  </si>
  <si>
    <t>vodní</t>
  </si>
  <si>
    <t>RS232</t>
  </si>
  <si>
    <t>RS485</t>
  </si>
  <si>
    <t>proud</t>
  </si>
  <si>
    <t>kmitočet</t>
  </si>
  <si>
    <t>odpor</t>
  </si>
  <si>
    <t>min.</t>
  </si>
  <si>
    <t>při</t>
  </si>
  <si>
    <t>max.</t>
  </si>
  <si>
    <t>°C</t>
  </si>
  <si>
    <t>Mpa</t>
  </si>
  <si>
    <t>kg/h</t>
  </si>
  <si>
    <t>0-20 mA</t>
  </si>
  <si>
    <t>4-20 mA</t>
  </si>
  <si>
    <t>frekvenční</t>
  </si>
  <si>
    <t>lineární</t>
  </si>
  <si>
    <t>kvadratická</t>
  </si>
  <si>
    <t>odmocněná</t>
  </si>
  <si>
    <t>pouze pro impulsní průtokoměry</t>
  </si>
  <si>
    <t>2. Měření teploty páry</t>
  </si>
  <si>
    <t>3. Měření tlaku páry</t>
  </si>
  <si>
    <t>4. Měření průtoku páry</t>
  </si>
  <si>
    <t>5. Měření teploty kondenzátu</t>
  </si>
  <si>
    <t>6. Měření průtoku kondenzátu</t>
  </si>
  <si>
    <t>1. Obecné údaje o jednotce</t>
  </si>
  <si>
    <t>7. Analogové výstupní signály jednotky JSD600</t>
  </si>
  <si>
    <t>proud 0-20 mA</t>
  </si>
  <si>
    <t>proud 4-20 mA</t>
  </si>
  <si>
    <t>napětí 0-10 V</t>
  </si>
  <si>
    <t>1.1. Název měřidla (max. 8 znaků):</t>
  </si>
  <si>
    <t>1.2. Měřicí okruhy:</t>
  </si>
  <si>
    <t>1.3. Tolerance mezí sytosti páry</t>
  </si>
  <si>
    <t>1.4. Šířka pásma mokré páry</t>
  </si>
  <si>
    <t>1.5. Hystereze ( °C)</t>
  </si>
  <si>
    <t xml:space="preserve">1.6. Ověření měřidla ČMI  /  doklad o ověření </t>
  </si>
  <si>
    <t>1.8. Kabel pro komunikaci</t>
  </si>
  <si>
    <t>1.9. Rozšířená paměť pro záznam hodnot</t>
  </si>
  <si>
    <t>2.1. Typ výstupního signálu snímače teploty páry</t>
  </si>
  <si>
    <t>2.3. Text názvu kanálu teploty zobrazovaný na displeji – max. 12 znaků</t>
  </si>
  <si>
    <t>3.1. Typ výstupního signálu snímače tlaku páry</t>
  </si>
  <si>
    <t>3.2. Rozsah snímače absolutního statického tlaku</t>
  </si>
  <si>
    <t>3.3. Text názvu kanálu tlaku páry zobrazovaný na displeji – max. 12 znaků</t>
  </si>
  <si>
    <t>4.1. Výpočtový průtok škrtícího prvku v předávacím potrubí</t>
  </si>
  <si>
    <t>4.5.1. Typ výstupního signálu snímače průtoku páry</t>
  </si>
  <si>
    <t>4.5.2. Průtok páry odpovídající mezním hodnotám signálu snímače</t>
  </si>
  <si>
    <t>4.5.3. Závislost výstupního signálu snímače na měřené veličině</t>
  </si>
  <si>
    <t>4.6.2. Typ výstupního signálu snímače průtoku páry</t>
  </si>
  <si>
    <t>4.6.3. Závislost výstupního signálu snímače na měřené veličině</t>
  </si>
  <si>
    <t>4.7. Text názvu kanálu tlaku páry zobrazovaný na displeji – max. 12 znaků</t>
  </si>
  <si>
    <t>5.1. Typ výstupního signálu snímače teploty kondenzátu</t>
  </si>
  <si>
    <t>5.3. Text názvu kanálu teploty zobrazovaný na displeji – max. 12 znaků</t>
  </si>
  <si>
    <t>6.1. Impulsní číslo snímače průtoku kondenzátu           (počet litrů na impuls)</t>
  </si>
  <si>
    <t>8. Stavové výstupní  signály jednotky JSD600 (kontakt relé)</t>
  </si>
  <si>
    <r>
      <t>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/h</t>
    </r>
  </si>
  <si>
    <t>2.2. Rozsah měřených teplot odpovídající mezním hodnotám signálů snímače (u Pt100 jen max. měřenou teplotu)</t>
  </si>
  <si>
    <t>8.1. Načítané množství tepla [GJ] nebo páry [t], odpovídající jednomu impulsu stavového výstupu č. 3 nebo 4 nebo číslo měřené veličiny (1 až 8) přiřazené stavovým výstupům č. 3 až 6 a hodnota měřené veličiny  odpovídající sepnutí / rozepnutí kontaktu relé  (…/… + jednotky veličiny), vstupy SV3 a 4 lze požít pokud nejsou přiřazeny načítanému množství tepla nebo páry</t>
  </si>
  <si>
    <t>OKRUH I</t>
  </si>
  <si>
    <t>7.1. Výstupní analogový signál - přiradit korigovanému průtoku (ano - ne)</t>
  </si>
  <si>
    <t>5.2. Rozsah měřených teplot odpovídající mezním hodnotám signálů snímače (u Pt100 jen max. měřenou teplotu)</t>
  </si>
  <si>
    <t>7.2. Výstupní analogový signál přiřadit: korig. průtoku nebo měřené veličině č.1–8. U měřené veličiny zadat hodnoty odpovídající min. a max. hodnotě výstup. analogového signálu, u korig. průtoku viz 4.3 a 4.4</t>
  </si>
  <si>
    <t>Firma:</t>
  </si>
  <si>
    <t>IČ:</t>
  </si>
  <si>
    <t>DIČ:</t>
  </si>
  <si>
    <t>Poznámka:</t>
  </si>
  <si>
    <t>Jednotka JSD600 v konfiguraci:</t>
  </si>
  <si>
    <t>1.7. Sériová komunikace a síťová adresa pro RS485</t>
  </si>
  <si>
    <t>OKRUH II</t>
  </si>
  <si>
    <t>OKRUH III</t>
  </si>
  <si>
    <t>pro</t>
  </si>
  <si>
    <t>str. 1</t>
  </si>
  <si>
    <t>str. 2</t>
  </si>
  <si>
    <t>1 -</t>
  </si>
  <si>
    <t>2 -</t>
  </si>
  <si>
    <t>3 -</t>
  </si>
  <si>
    <t>4 -</t>
  </si>
  <si>
    <t>5 -</t>
  </si>
  <si>
    <t>6 -</t>
  </si>
  <si>
    <t>7 -</t>
  </si>
  <si>
    <t>8 -</t>
  </si>
  <si>
    <t>9 -</t>
  </si>
  <si>
    <t>10 -</t>
  </si>
  <si>
    <t>11 -</t>
  </si>
  <si>
    <t>12 -</t>
  </si>
  <si>
    <t>13 -</t>
  </si>
  <si>
    <t>14 -</t>
  </si>
  <si>
    <t>15 -</t>
  </si>
  <si>
    <t>16 -</t>
  </si>
  <si>
    <t>4.6.1. Typ snímače průtoku páry (clona, vírový …)</t>
  </si>
  <si>
    <t>4.2. Výpočtový absolutní tlak škrtícího prvku v předávacím potrubí při teplotě (Mpaa / °C)</t>
  </si>
  <si>
    <t>4.3. Minimální zaznamenávaná hodnota korig. průtoku páry (potlačení počátku měření)  (kg / h)</t>
  </si>
  <si>
    <t>4.4. Maximální hodnota korig. průtoku páry (určuje horní mez měření a odpovídá jí max. hodnota analog. výstupu jednotky JSD600)  (kg / h)</t>
  </si>
  <si>
    <t>SMART, spol. s r.o.</t>
  </si>
  <si>
    <t>Purkyňova 45</t>
  </si>
  <si>
    <t>612 00 Brno</t>
  </si>
  <si>
    <t>Tel.: 541 241 706</t>
  </si>
  <si>
    <t>Fax: 549 246 744</t>
  </si>
  <si>
    <t>www.smartbrno.cz</t>
  </si>
  <si>
    <t>PROTOKOL O NASTAVENÍ JSD600 v.č.</t>
  </si>
  <si>
    <t>OBJEDNÁVKA</t>
  </si>
  <si>
    <t>V ………….………………………………</t>
  </si>
  <si>
    <t>podpis</t>
  </si>
  <si>
    <t>SMART, spol. s r. o.</t>
  </si>
  <si>
    <t>tel.: 541 241 706</t>
  </si>
  <si>
    <t>fax: 549 246 744</t>
  </si>
  <si>
    <t>dodavatel:</t>
  </si>
  <si>
    <t>hmotnostní metoda</t>
  </si>
  <si>
    <t>objemová metoda</t>
  </si>
  <si>
    <t>Tabulka pro převod závislosti výstupního signálu na měřené veličiny (bod 4.5.3 nebo 4.6.3)</t>
  </si>
  <si>
    <t>tabulka (na konci stránky)</t>
  </si>
  <si>
    <t xml:space="preserve">V Brně, </t>
  </si>
  <si>
    <t>3.2. Rozsah snímače absolutního statického tlaku
(v případě relativního tlaku je nutné uvést nadmořskou výšku v metrech)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</si>
</sst>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\ _K_č"/>
    <numFmt numFmtId="166" formatCode="[$-405]d\.\ mmmm\ yyyy"/>
    <numFmt numFmtId="167" formatCode="[$-F800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</numFmts>
  <fonts count="1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sz val="10"/>
      <color indexed="9"/>
      <name val="Arial"/>
      <family val="0"/>
    </font>
    <font>
      <sz val="9"/>
      <name val="Arial"/>
      <family val="0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164" fontId="0" fillId="0" borderId="0" xfId="0" applyNumberFormat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0" fillId="0" borderId="0" xfId="0" applyNumberFormat="1" applyAlignment="1" applyProtection="1">
      <alignment horizontal="right"/>
      <protection locked="0"/>
    </xf>
    <xf numFmtId="0" fontId="0" fillId="0" borderId="0" xfId="0" applyNumberFormat="1" applyBorder="1" applyAlignment="1" applyProtection="1">
      <alignment vertical="center" wrapText="1"/>
      <protection hidden="1" locked="0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vertical="top"/>
    </xf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49" fontId="0" fillId="0" borderId="0" xfId="0" applyNumberFormat="1" applyBorder="1" applyAlignment="1" applyProtection="1">
      <alignment horizontal="left"/>
      <protection hidden="1" locked="0"/>
    </xf>
    <xf numFmtId="0" fontId="0" fillId="0" borderId="0" xfId="0" applyNumberFormat="1" applyFill="1" applyBorder="1" applyAlignment="1" applyProtection="1">
      <alignment horizontal="left" vertical="center" wrapText="1"/>
      <protection hidden="1" locked="0"/>
    </xf>
    <xf numFmtId="3" fontId="0" fillId="0" borderId="0" xfId="0" applyNumberFormat="1" applyFill="1" applyBorder="1" applyAlignment="1" applyProtection="1">
      <alignment horizontal="left" vertical="center" wrapText="1"/>
      <protection hidden="1" locked="0"/>
    </xf>
    <xf numFmtId="49" fontId="0" fillId="0" borderId="0" xfId="0" applyNumberFormat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 horizontal="left"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2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hidden="1"/>
    </xf>
    <xf numFmtId="0" fontId="0" fillId="0" borderId="3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 applyProtection="1">
      <alignment horizontal="center"/>
      <protection hidden="1" locked="0"/>
    </xf>
    <xf numFmtId="0" fontId="6" fillId="2" borderId="2" xfId="0" applyFont="1" applyFill="1" applyBorder="1" applyAlignment="1" applyProtection="1">
      <alignment horizontal="center" vertical="center"/>
      <protection hidden="1" locked="0"/>
    </xf>
    <xf numFmtId="0" fontId="0" fillId="2" borderId="2" xfId="0" applyFill="1" applyBorder="1" applyAlignment="1" applyProtection="1">
      <alignment horizontal="center" vertical="center"/>
      <protection hidden="1" locked="0"/>
    </xf>
    <xf numFmtId="0" fontId="8" fillId="0" borderId="6" xfId="0" applyFont="1" applyBorder="1" applyAlignment="1">
      <alignment vertical="center"/>
    </xf>
    <xf numFmtId="0" fontId="0" fillId="0" borderId="4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9" xfId="0" applyBorder="1" applyAlignment="1">
      <alignment/>
    </xf>
    <xf numFmtId="0" fontId="0" fillId="2" borderId="2" xfId="0" applyFill="1" applyBorder="1" applyAlignment="1" applyProtection="1">
      <alignment/>
      <protection hidden="1" locked="0"/>
    </xf>
    <xf numFmtId="0" fontId="1" fillId="2" borderId="2" xfId="0" applyFont="1" applyFill="1" applyBorder="1" applyAlignment="1" applyProtection="1">
      <alignment vertical="center"/>
      <protection hidden="1" locked="0"/>
    </xf>
    <xf numFmtId="0" fontId="0" fillId="0" borderId="6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 locked="0"/>
    </xf>
    <xf numFmtId="0" fontId="1" fillId="0" borderId="0" xfId="0" applyFont="1" applyBorder="1" applyAlignment="1">
      <alignment horizontal="center" vertical="center"/>
    </xf>
    <xf numFmtId="0" fontId="0" fillId="0" borderId="6" xfId="0" applyFont="1" applyBorder="1" applyAlignment="1" applyProtection="1">
      <alignment vertical="center"/>
      <protection hidden="1"/>
    </xf>
    <xf numFmtId="0" fontId="0" fillId="0" borderId="0" xfId="0" applyFill="1" applyBorder="1" applyAlignment="1">
      <alignment horizontal="center"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0" borderId="0" xfId="0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3" fillId="0" borderId="0" xfId="0" applyNumberFormat="1" applyFont="1" applyAlignment="1" applyProtection="1">
      <alignment horizontal="left"/>
      <protection hidden="1"/>
    </xf>
    <xf numFmtId="0" fontId="0" fillId="0" borderId="0" xfId="0" applyNumberFormat="1" applyAlignment="1" applyProtection="1">
      <alignment horizontal="left"/>
      <protection hidden="1"/>
    </xf>
    <xf numFmtId="0" fontId="0" fillId="0" borderId="0" xfId="0" applyNumberFormat="1" applyAlignment="1" applyProtection="1">
      <alignment/>
      <protection hidden="1"/>
    </xf>
    <xf numFmtId="3" fontId="0" fillId="0" borderId="0" xfId="0" applyNumberFormat="1" applyAlignment="1" applyProtection="1">
      <alignment horizontal="left"/>
      <protection hidden="1"/>
    </xf>
    <xf numFmtId="0" fontId="0" fillId="0" borderId="14" xfId="0" applyBorder="1" applyAlignment="1" applyProtection="1">
      <alignment/>
      <protection hidden="1"/>
    </xf>
    <xf numFmtId="0" fontId="0" fillId="0" borderId="14" xfId="0" applyNumberFormat="1" applyBorder="1" applyAlignment="1" applyProtection="1">
      <alignment/>
      <protection hidden="1"/>
    </xf>
    <xf numFmtId="0" fontId="12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1" xfId="0" applyNumberFormat="1" applyBorder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0" fontId="0" fillId="3" borderId="0" xfId="0" applyFill="1" applyAlignment="1" applyProtection="1">
      <alignment/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Alignment="1" applyProtection="1">
      <alignment/>
      <protection hidden="1"/>
    </xf>
    <xf numFmtId="0" fontId="9" fillId="0" borderId="14" xfId="0" applyFont="1" applyBorder="1" applyAlignment="1" applyProtection="1">
      <alignment/>
      <protection hidden="1"/>
    </xf>
    <xf numFmtId="0" fontId="1" fillId="3" borderId="0" xfId="0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0" borderId="0" xfId="0" applyFill="1" applyAlignment="1" applyProtection="1">
      <alignment horizontal="right"/>
      <protection hidden="1"/>
    </xf>
    <xf numFmtId="0" fontId="0" fillId="2" borderId="0" xfId="0" applyFill="1" applyAlignment="1" applyProtection="1">
      <alignment horizontal="right"/>
      <protection hidden="1"/>
    </xf>
    <xf numFmtId="0" fontId="0" fillId="0" borderId="0" xfId="0" applyFont="1" applyAlignment="1" applyProtection="1">
      <alignment horizontal="center"/>
      <protection hidden="1" locked="0"/>
    </xf>
    <xf numFmtId="0" fontId="3" fillId="2" borderId="2" xfId="0" applyNumberFormat="1" applyFont="1" applyFill="1" applyBorder="1" applyAlignment="1" applyProtection="1">
      <alignment horizontal="left" vertical="center" wrapText="1"/>
      <protection hidden="1" locked="0"/>
    </xf>
    <xf numFmtId="49" fontId="3" fillId="2" borderId="2" xfId="0" applyNumberFormat="1" applyFont="1" applyFill="1" applyBorder="1" applyAlignment="1" applyProtection="1">
      <alignment horizontal="left" vertical="center" wrapText="1"/>
      <protection hidden="1" locked="0"/>
    </xf>
    <xf numFmtId="49" fontId="5" fillId="2" borderId="2" xfId="17" applyNumberFormat="1" applyFont="1" applyFill="1" applyBorder="1" applyAlignment="1" applyProtection="1">
      <alignment horizontal="left" vertical="center" wrapText="1"/>
      <protection hidden="1" locked="0"/>
    </xf>
    <xf numFmtId="167" fontId="1" fillId="2" borderId="2" xfId="0" applyNumberFormat="1" applyFont="1" applyFill="1" applyBorder="1" applyAlignment="1" applyProtection="1">
      <alignment horizontal="left" vertical="center" wrapText="1"/>
      <protection hidden="1" locked="0"/>
    </xf>
    <xf numFmtId="0" fontId="9" fillId="0" borderId="0" xfId="0" applyFont="1" applyBorder="1" applyAlignment="1">
      <alignment vertical="center" wrapText="1"/>
    </xf>
    <xf numFmtId="0" fontId="2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0" fontId="5" fillId="0" borderId="0" xfId="17" applyAlignment="1" applyProtection="1">
      <alignment/>
      <protection hidden="1"/>
    </xf>
    <xf numFmtId="0" fontId="0" fillId="0" borderId="15" xfId="0" applyBorder="1" applyAlignment="1" applyProtection="1">
      <alignment/>
      <protection hidden="1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1" fillId="2" borderId="10" xfId="0" applyNumberFormat="1" applyFont="1" applyFill="1" applyBorder="1" applyAlignment="1" applyProtection="1">
      <alignment horizontal="left" vertical="center" wrapText="1"/>
      <protection hidden="1" locked="0"/>
    </xf>
    <xf numFmtId="0" fontId="1" fillId="2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1" fillId="2" borderId="12" xfId="0" applyNumberFormat="1" applyFont="1" applyFill="1" applyBorder="1" applyAlignment="1" applyProtection="1">
      <alignment horizontal="left" vertical="center" wrapText="1"/>
      <protection hidden="1" locked="0"/>
    </xf>
    <xf numFmtId="0" fontId="3" fillId="2" borderId="10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" borderId="12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0" xfId="0" applyFont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vertical="center"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1" fillId="2" borderId="10" xfId="0" applyFont="1" applyFill="1" applyBorder="1" applyAlignment="1" applyProtection="1">
      <alignment horizontal="center" vertical="center"/>
      <protection hidden="1" locked="0"/>
    </xf>
    <xf numFmtId="0" fontId="1" fillId="2" borderId="11" xfId="0" applyFont="1" applyFill="1" applyBorder="1" applyAlignment="1" applyProtection="1">
      <alignment horizontal="center" vertical="center"/>
      <protection hidden="1" locked="0"/>
    </xf>
    <xf numFmtId="0" fontId="1" fillId="2" borderId="12" xfId="0" applyFont="1" applyFill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0" fillId="2" borderId="16" xfId="0" applyFill="1" applyBorder="1" applyAlignment="1" applyProtection="1">
      <alignment horizontal="center"/>
      <protection hidden="1" locked="0"/>
    </xf>
    <xf numFmtId="0" fontId="0" fillId="2" borderId="13" xfId="0" applyFill="1" applyBorder="1" applyAlignment="1" applyProtection="1">
      <alignment horizontal="center"/>
      <protection hidden="1" locked="0"/>
    </xf>
    <xf numFmtId="0" fontId="0" fillId="2" borderId="17" xfId="0" applyFill="1" applyBorder="1" applyAlignment="1" applyProtection="1">
      <alignment horizontal="center"/>
      <protection hidden="1" locked="0"/>
    </xf>
    <xf numFmtId="0" fontId="0" fillId="2" borderId="18" xfId="0" applyFill="1" applyBorder="1" applyAlignment="1" applyProtection="1">
      <alignment horizontal="center"/>
      <protection hidden="1" locked="0"/>
    </xf>
    <xf numFmtId="0" fontId="0" fillId="2" borderId="14" xfId="0" applyFill="1" applyBorder="1" applyAlignment="1" applyProtection="1">
      <alignment horizontal="center"/>
      <protection hidden="1" locked="0"/>
    </xf>
    <xf numFmtId="0" fontId="0" fillId="2" borderId="19" xfId="0" applyFill="1" applyBorder="1" applyAlignment="1" applyProtection="1">
      <alignment horizontal="center"/>
      <protection hidden="1" locked="0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  <xf numFmtId="0" fontId="9" fillId="0" borderId="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  <protection hidden="1" locked="0"/>
    </xf>
    <xf numFmtId="0" fontId="0" fillId="2" borderId="11" xfId="0" applyFill="1" applyBorder="1" applyAlignment="1" applyProtection="1">
      <alignment horizontal="center" vertical="center"/>
      <protection hidden="1" locked="0"/>
    </xf>
    <xf numFmtId="0" fontId="0" fillId="2" borderId="12" xfId="0" applyFill="1" applyBorder="1" applyAlignment="1" applyProtection="1">
      <alignment horizontal="center" vertical="center"/>
      <protection hidden="1" locked="0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0" fillId="0" borderId="13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1" fillId="0" borderId="0" xfId="0" applyFont="1" applyAlignment="1" applyProtection="1">
      <alignment horizontal="center"/>
      <protection hidden="1"/>
    </xf>
    <xf numFmtId="3" fontId="0" fillId="0" borderId="0" xfId="0" applyNumberFormat="1" applyAlignment="1" applyProtection="1">
      <alignment horizontal="left"/>
      <protection hidden="1"/>
    </xf>
    <xf numFmtId="0" fontId="0" fillId="0" borderId="0" xfId="0" applyNumberFormat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1" fillId="3" borderId="0" xfId="0" applyFont="1" applyFill="1" applyAlignment="1" applyProtection="1">
      <alignment horizontal="left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9" fillId="4" borderId="13" xfId="0" applyFont="1" applyFill="1" applyBorder="1" applyAlignment="1" applyProtection="1">
      <alignment horizontal="center" vertical="center" textRotation="90"/>
      <protection hidden="1"/>
    </xf>
    <xf numFmtId="0" fontId="9" fillId="4" borderId="0" xfId="0" applyFont="1" applyFill="1" applyAlignment="1" applyProtection="1">
      <alignment horizontal="center" vertical="center" textRotation="90"/>
      <protection hidden="1"/>
    </xf>
    <xf numFmtId="0" fontId="9" fillId="4" borderId="14" xfId="0" applyFont="1" applyFill="1" applyBorder="1" applyAlignment="1" applyProtection="1">
      <alignment horizontal="center" vertical="center" textRotation="90"/>
      <protection hidden="1"/>
    </xf>
    <xf numFmtId="0" fontId="9" fillId="4" borderId="13" xfId="0" applyFont="1" applyFill="1" applyBorder="1" applyAlignment="1" applyProtection="1">
      <alignment horizontal="center" vertical="center" textRotation="90" wrapText="1"/>
      <protection hidden="1"/>
    </xf>
    <xf numFmtId="0" fontId="9" fillId="4" borderId="0" xfId="0" applyFont="1" applyFill="1" applyBorder="1" applyAlignment="1" applyProtection="1">
      <alignment horizontal="center" vertical="center" textRotation="90" wrapText="1"/>
      <protection hidden="1"/>
    </xf>
    <xf numFmtId="0" fontId="9" fillId="4" borderId="14" xfId="0" applyFont="1" applyFill="1" applyBorder="1" applyAlignment="1" applyProtection="1">
      <alignment horizontal="center" vertical="center" textRotation="90" wrapText="1"/>
      <protection hidden="1"/>
    </xf>
    <xf numFmtId="0" fontId="0" fillId="0" borderId="13" xfId="0" applyNumberFormat="1" applyBorder="1" applyAlignment="1" applyProtection="1">
      <alignment horizontal="center" vertical="center"/>
      <protection hidden="1"/>
    </xf>
    <xf numFmtId="0" fontId="0" fillId="0" borderId="0" xfId="0" applyNumberForma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12" fillId="0" borderId="0" xfId="0" applyFont="1" applyAlignment="1" applyProtection="1">
      <alignment horizontal="center"/>
      <protection hidden="1"/>
    </xf>
    <xf numFmtId="0" fontId="0" fillId="0" borderId="0" xfId="0" applyNumberFormat="1" applyAlignment="1" applyProtection="1">
      <alignment horizontal="left" vertical="top" wrapText="1"/>
      <protection hidden="1"/>
    </xf>
    <xf numFmtId="0" fontId="3" fillId="0" borderId="0" xfId="0" applyNumberFormat="1" applyFont="1" applyAlignment="1" applyProtection="1">
      <alignment horizontal="left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0" fontId="3" fillId="0" borderId="0" xfId="0" applyFont="1" applyAlignment="1" applyProtection="1">
      <alignment horizontal="left"/>
      <protection hidden="1"/>
    </xf>
    <xf numFmtId="0" fontId="9" fillId="4" borderId="13" xfId="0" applyFont="1" applyFill="1" applyBorder="1" applyAlignment="1" applyProtection="1">
      <alignment horizontal="left" vertical="center" textRotation="90"/>
      <protection hidden="1"/>
    </xf>
    <xf numFmtId="0" fontId="9" fillId="4" borderId="0" xfId="0" applyFont="1" applyFill="1" applyAlignment="1" applyProtection="1">
      <alignment horizontal="left" vertical="center" textRotation="90"/>
      <protection hidden="1"/>
    </xf>
    <xf numFmtId="0" fontId="9" fillId="4" borderId="14" xfId="0" applyFont="1" applyFill="1" applyBorder="1" applyAlignment="1" applyProtection="1">
      <alignment horizontal="left" vertical="center" textRotation="90"/>
      <protection hidden="1"/>
    </xf>
    <xf numFmtId="14" fontId="0" fillId="0" borderId="0" xfId="0" applyNumberFormat="1" applyBorder="1" applyAlignment="1" applyProtection="1">
      <alignment horizontal="left"/>
      <protection hidden="1"/>
    </xf>
    <xf numFmtId="0" fontId="0" fillId="0" borderId="0" xfId="0" applyBorder="1" applyAlignment="1" applyProtection="1">
      <alignment horizontal="left"/>
      <protection hidden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ill>
        <patternFill>
          <bgColor rgb="FFCCFFFF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smartbrno.cz/" TargetMode="Externa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smartbrno.cz/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B3:O24"/>
  <sheetViews>
    <sheetView showGridLines="0" tabSelected="1" workbookViewId="0" topLeftCell="A1">
      <selection activeCell="E7" sqref="E7:G7"/>
    </sheetView>
  </sheetViews>
  <sheetFormatPr defaultColWidth="9.140625" defaultRowHeight="12.75"/>
  <cols>
    <col min="3" max="3" width="13.140625" style="0" customWidth="1"/>
    <col min="4" max="4" width="3.00390625" style="0" customWidth="1"/>
    <col min="5" max="5" width="27.421875" style="0" customWidth="1"/>
    <col min="7" max="7" width="11.00390625" style="0" customWidth="1"/>
    <col min="8" max="8" width="2.7109375" style="0" customWidth="1"/>
    <col min="9" max="9" width="27.28125" style="0" customWidth="1"/>
  </cols>
  <sheetData>
    <row r="3" spans="2:9" ht="18">
      <c r="B3" s="119" t="s">
        <v>14</v>
      </c>
      <c r="C3" s="119"/>
      <c r="D3" s="119"/>
      <c r="E3" s="119"/>
      <c r="F3" s="119"/>
      <c r="G3" s="119"/>
      <c r="H3" s="119"/>
      <c r="I3" s="119"/>
    </row>
    <row r="7" spans="2:14" ht="15.75" customHeight="1">
      <c r="B7" s="120" t="s">
        <v>13</v>
      </c>
      <c r="C7" s="120"/>
      <c r="D7" s="2"/>
      <c r="E7" s="116"/>
      <c r="F7" s="117"/>
      <c r="G7" s="118"/>
      <c r="H7" s="10"/>
      <c r="I7" s="1"/>
      <c r="J7" s="1"/>
      <c r="K7" s="1"/>
      <c r="L7" s="1"/>
      <c r="M7" s="9"/>
      <c r="N7" s="11"/>
    </row>
    <row r="8" spans="3:14" ht="7.5" customHeight="1">
      <c r="C8" s="2"/>
      <c r="D8" s="2"/>
      <c r="E8" s="19"/>
      <c r="F8" s="1"/>
      <c r="G8" s="1"/>
      <c r="H8" s="10"/>
      <c r="I8" s="1"/>
      <c r="J8" s="1"/>
      <c r="K8" s="1"/>
      <c r="L8" s="1"/>
      <c r="M8" s="9"/>
      <c r="N8" s="11"/>
    </row>
    <row r="9" spans="2:15" ht="15.75" customHeight="1">
      <c r="B9" s="121" t="s">
        <v>10</v>
      </c>
      <c r="C9" s="24" t="s">
        <v>5</v>
      </c>
      <c r="D9" s="2"/>
      <c r="E9" s="93"/>
      <c r="F9" s="1"/>
      <c r="G9" s="121" t="s">
        <v>11</v>
      </c>
      <c r="H9" s="21"/>
      <c r="I9" s="93"/>
      <c r="J9" s="21"/>
      <c r="K9" s="21"/>
      <c r="L9" s="21"/>
      <c r="M9" s="21"/>
      <c r="N9" s="21"/>
      <c r="O9" s="21"/>
    </row>
    <row r="10" spans="2:15" ht="7.5" customHeight="1">
      <c r="B10" s="121"/>
      <c r="C10" s="24"/>
      <c r="D10" s="2"/>
      <c r="E10" s="19"/>
      <c r="F10" s="1"/>
      <c r="G10" s="121"/>
      <c r="H10" s="18"/>
      <c r="I10" s="18"/>
      <c r="J10" s="18"/>
      <c r="K10" s="18"/>
      <c r="L10" s="18"/>
      <c r="M10" s="18"/>
      <c r="N10" s="18"/>
      <c r="O10" s="18"/>
    </row>
    <row r="11" spans="2:15" ht="15.75" customHeight="1">
      <c r="B11" s="121"/>
      <c r="C11" s="24" t="s">
        <v>4</v>
      </c>
      <c r="D11" s="2"/>
      <c r="E11" s="93"/>
      <c r="F11" s="1"/>
      <c r="G11" s="121"/>
      <c r="H11" s="21"/>
      <c r="I11" s="93"/>
      <c r="J11" s="21"/>
      <c r="K11" s="21"/>
      <c r="L11" s="21"/>
      <c r="M11" s="21"/>
      <c r="N11" s="21"/>
      <c r="O11" s="21"/>
    </row>
    <row r="12" spans="3:15" ht="12.75">
      <c r="C12" s="24"/>
      <c r="D12" s="2"/>
      <c r="E12" s="19"/>
      <c r="F12" s="1"/>
      <c r="G12" s="25"/>
      <c r="H12" s="18"/>
      <c r="I12" s="18"/>
      <c r="J12" s="18"/>
      <c r="K12" s="18"/>
      <c r="L12" s="18"/>
      <c r="M12" s="18"/>
      <c r="N12" s="18"/>
      <c r="O12" s="18"/>
    </row>
    <row r="13" spans="3:15" ht="12.75">
      <c r="C13" s="24"/>
      <c r="D13" s="2"/>
      <c r="E13" s="19"/>
      <c r="F13" s="1"/>
      <c r="G13" s="25"/>
      <c r="H13" s="18"/>
      <c r="I13" s="18"/>
      <c r="J13" s="18"/>
      <c r="K13" s="18"/>
      <c r="L13" s="18"/>
      <c r="M13" s="18"/>
      <c r="N13" s="18"/>
      <c r="O13" s="18"/>
    </row>
    <row r="14" spans="3:14" ht="15.75" customHeight="1">
      <c r="C14" s="24" t="s">
        <v>2</v>
      </c>
      <c r="D14" s="2"/>
      <c r="E14" s="93"/>
      <c r="F14" s="1"/>
      <c r="G14" s="25"/>
      <c r="H14" s="1"/>
      <c r="I14" s="1"/>
      <c r="J14" s="1"/>
      <c r="K14" s="1"/>
      <c r="L14" s="1"/>
      <c r="M14" s="9"/>
      <c r="N14" s="11"/>
    </row>
    <row r="15" spans="3:14" ht="7.5" customHeight="1">
      <c r="C15" s="24"/>
      <c r="D15" s="2"/>
      <c r="E15" s="19"/>
      <c r="F15" s="1"/>
      <c r="G15" s="25"/>
      <c r="H15" s="1"/>
      <c r="I15" s="1"/>
      <c r="J15" s="1"/>
      <c r="K15" s="1"/>
      <c r="L15" s="1"/>
      <c r="M15" s="9"/>
      <c r="N15" s="11"/>
    </row>
    <row r="16" spans="3:15" ht="15.75" customHeight="1">
      <c r="C16" s="24" t="s">
        <v>3</v>
      </c>
      <c r="D16" s="2"/>
      <c r="E16" s="94"/>
      <c r="F16" s="1"/>
      <c r="G16" s="25"/>
      <c r="H16" s="1"/>
      <c r="I16" s="15"/>
      <c r="J16" s="15"/>
      <c r="K16" s="15"/>
      <c r="L16" s="15"/>
      <c r="M16" s="16"/>
      <c r="N16" s="17"/>
      <c r="O16" s="15"/>
    </row>
    <row r="17" spans="3:15" ht="7.5" customHeight="1">
      <c r="C17" s="24"/>
      <c r="D17" s="2"/>
      <c r="E17" s="20"/>
      <c r="F17" s="1"/>
      <c r="G17" s="25"/>
      <c r="H17" s="1"/>
      <c r="I17" s="15"/>
      <c r="J17" s="15"/>
      <c r="K17" s="15"/>
      <c r="L17" s="15"/>
      <c r="M17" s="16"/>
      <c r="N17" s="17"/>
      <c r="O17" s="15"/>
    </row>
    <row r="18" spans="3:15" ht="15.75" customHeight="1">
      <c r="C18" s="24" t="s">
        <v>7</v>
      </c>
      <c r="D18" s="2"/>
      <c r="E18" s="94"/>
      <c r="F18" s="1"/>
      <c r="G18" s="25" t="s">
        <v>12</v>
      </c>
      <c r="I18" s="93"/>
      <c r="J18" s="23"/>
      <c r="K18" s="23"/>
      <c r="L18" s="23"/>
      <c r="M18" s="23"/>
      <c r="N18" s="23"/>
      <c r="O18" s="23"/>
    </row>
    <row r="19" spans="3:15" ht="7.5" customHeight="1">
      <c r="C19" s="24"/>
      <c r="D19" s="2"/>
      <c r="E19" s="20"/>
      <c r="F19" s="1"/>
      <c r="G19" s="25"/>
      <c r="J19" s="22"/>
      <c r="K19" s="22"/>
      <c r="L19" s="22"/>
      <c r="M19" s="22"/>
      <c r="N19" s="22"/>
      <c r="O19" s="22"/>
    </row>
    <row r="20" spans="3:15" ht="15.75">
      <c r="C20" s="24" t="s">
        <v>6</v>
      </c>
      <c r="D20" s="2"/>
      <c r="E20" s="95"/>
      <c r="F20" s="1"/>
      <c r="G20" s="25" t="s">
        <v>8</v>
      </c>
      <c r="I20" s="93"/>
      <c r="J20" s="23"/>
      <c r="K20" s="23"/>
      <c r="L20" s="23"/>
      <c r="M20" s="23"/>
      <c r="N20" s="23"/>
      <c r="O20" s="23"/>
    </row>
    <row r="21" spans="3:14" ht="12.75">
      <c r="C21" s="24"/>
      <c r="D21" s="2"/>
      <c r="E21" s="13"/>
      <c r="F21" s="1"/>
      <c r="G21" s="25"/>
      <c r="H21" s="1"/>
      <c r="I21" s="1"/>
      <c r="J21" s="1"/>
      <c r="K21" s="1"/>
      <c r="L21" s="1"/>
      <c r="M21" s="9"/>
      <c r="N21" s="11"/>
    </row>
    <row r="22" spans="3:14" ht="15.75" customHeight="1">
      <c r="C22" s="24" t="s">
        <v>1</v>
      </c>
      <c r="D22" s="2"/>
      <c r="E22" s="96"/>
      <c r="F22" s="1"/>
      <c r="G22" s="25"/>
      <c r="H22" s="1"/>
      <c r="I22" s="1"/>
      <c r="J22" s="1"/>
      <c r="K22" s="1"/>
      <c r="L22" s="1"/>
      <c r="M22" s="9"/>
      <c r="N22" s="11"/>
    </row>
    <row r="23" spans="3:14" ht="12.75">
      <c r="C23" s="25"/>
      <c r="E23" s="12"/>
      <c r="F23" s="1"/>
      <c r="G23" s="1"/>
      <c r="H23" s="1"/>
      <c r="I23" s="1"/>
      <c r="J23" s="1"/>
      <c r="K23" s="1"/>
      <c r="L23" s="1"/>
      <c r="M23" s="9"/>
      <c r="N23" s="11"/>
    </row>
    <row r="24" spans="3:15" ht="24" customHeight="1">
      <c r="C24" s="24" t="s">
        <v>9</v>
      </c>
      <c r="D24" s="14"/>
      <c r="E24" s="113"/>
      <c r="F24" s="114"/>
      <c r="G24" s="114"/>
      <c r="H24" s="114"/>
      <c r="I24" s="115"/>
      <c r="J24" s="12"/>
      <c r="K24" s="12"/>
      <c r="L24" s="12"/>
      <c r="M24" s="12"/>
      <c r="N24" s="12"/>
      <c r="O24" s="12"/>
    </row>
  </sheetData>
  <sheetProtection sheet="1" objects="1" scenarios="1"/>
  <mergeCells count="6">
    <mergeCell ref="E24:I24"/>
    <mergeCell ref="E7:G7"/>
    <mergeCell ref="B3:I3"/>
    <mergeCell ref="B7:C7"/>
    <mergeCell ref="B9:B11"/>
    <mergeCell ref="G9:G11"/>
  </mergeCells>
  <printOptions/>
  <pageMargins left="0.75" right="0.75" top="1" bottom="1" header="0.4921259845" footer="0.492125984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/>
  <dimension ref="B2:N84"/>
  <sheetViews>
    <sheetView showGridLines="0" showZeros="0" workbookViewId="0" topLeftCell="A1">
      <selection activeCell="H5" sqref="H5"/>
    </sheetView>
  </sheetViews>
  <sheetFormatPr defaultColWidth="9.140625" defaultRowHeight="12.75"/>
  <cols>
    <col min="1" max="1" width="4.8515625" style="0" customWidth="1"/>
    <col min="2" max="2" width="2.00390625" style="0" customWidth="1"/>
    <col min="3" max="3" width="20.7109375" style="0" customWidth="1"/>
    <col min="4" max="4" width="5.28125" style="0" customWidth="1"/>
    <col min="5" max="5" width="20.7109375" style="27" customWidth="1"/>
    <col min="6" max="6" width="1.28515625" style="0" customWidth="1"/>
    <col min="7" max="7" width="3.00390625" style="1" customWidth="1"/>
    <col min="8" max="8" width="20.7109375" style="0" customWidth="1"/>
    <col min="9" max="9" width="4.7109375" style="1" customWidth="1"/>
    <col min="10" max="10" width="3.28125" style="1" customWidth="1"/>
    <col min="11" max="11" width="2.8515625" style="1" customWidth="1"/>
    <col min="12" max="12" width="11.28125" style="1" customWidth="1"/>
    <col min="13" max="13" width="2.57421875" style="1" customWidth="1"/>
    <col min="14" max="14" width="2.7109375" style="1" customWidth="1"/>
    <col min="16" max="16" width="11.8515625" style="0" customWidth="1"/>
  </cols>
  <sheetData>
    <row r="1" ht="6.75" customHeight="1" thickBot="1"/>
    <row r="2" spans="2:9" ht="6.75" customHeight="1">
      <c r="B2" s="29"/>
      <c r="C2" s="5"/>
      <c r="D2" s="5"/>
      <c r="E2" s="30"/>
      <c r="F2" s="5"/>
      <c r="G2" s="31"/>
      <c r="H2" s="5"/>
      <c r="I2" s="32"/>
    </row>
    <row r="3" spans="2:9" ht="12.75" customHeight="1">
      <c r="B3" s="33"/>
      <c r="C3" s="126" t="s">
        <v>40</v>
      </c>
      <c r="D3" s="126"/>
      <c r="E3" s="126"/>
      <c r="F3" s="126"/>
      <c r="G3" s="126"/>
      <c r="H3" s="126"/>
      <c r="I3" s="34"/>
    </row>
    <row r="4" spans="2:9" ht="9.75" customHeight="1">
      <c r="B4" s="33"/>
      <c r="C4" s="2"/>
      <c r="D4" s="2"/>
      <c r="E4" s="35"/>
      <c r="F4" s="2"/>
      <c r="G4" s="3"/>
      <c r="H4" s="2"/>
      <c r="I4" s="34"/>
    </row>
    <row r="5" spans="2:9" ht="18">
      <c r="B5" s="33"/>
      <c r="C5" s="123" t="s">
        <v>45</v>
      </c>
      <c r="D5" s="123"/>
      <c r="E5" s="123"/>
      <c r="F5" s="2"/>
      <c r="G5" s="3"/>
      <c r="H5" s="43"/>
      <c r="I5" s="34"/>
    </row>
    <row r="6" spans="2:9" ht="6.75" customHeight="1">
      <c r="B6" s="33"/>
      <c r="C6" s="2"/>
      <c r="D6" s="2"/>
      <c r="E6" s="35"/>
      <c r="F6" s="2"/>
      <c r="G6" s="3"/>
      <c r="H6" s="2"/>
      <c r="I6" s="34"/>
    </row>
    <row r="7" spans="2:9" ht="24" customHeight="1">
      <c r="B7" s="33"/>
      <c r="C7" s="123" t="s">
        <v>46</v>
      </c>
      <c r="D7" s="123"/>
      <c r="E7" s="123"/>
      <c r="F7" s="2"/>
      <c r="G7" s="41">
        <v>1</v>
      </c>
      <c r="H7" s="125">
        <f>H44</f>
        <v>7</v>
      </c>
      <c r="I7" s="45"/>
    </row>
    <row r="8" spans="2:9" ht="24" customHeight="1">
      <c r="B8" s="33"/>
      <c r="C8" s="123"/>
      <c r="D8" s="123"/>
      <c r="E8" s="123"/>
      <c r="F8" s="2"/>
      <c r="G8" s="41">
        <v>2</v>
      </c>
      <c r="H8" s="125"/>
      <c r="I8" s="45"/>
    </row>
    <row r="9" spans="2:9" ht="24" customHeight="1">
      <c r="B9" s="33"/>
      <c r="C9" s="123"/>
      <c r="D9" s="123"/>
      <c r="E9" s="123"/>
      <c r="F9" s="2"/>
      <c r="G9" s="41">
        <v>3</v>
      </c>
      <c r="H9" s="125"/>
      <c r="I9" s="45"/>
    </row>
    <row r="10" spans="2:9" ht="12.75">
      <c r="B10" s="33"/>
      <c r="C10" s="2"/>
      <c r="D10" s="2"/>
      <c r="E10" s="35"/>
      <c r="F10" s="2"/>
      <c r="G10" s="3"/>
      <c r="H10" s="2"/>
      <c r="I10" s="34"/>
    </row>
    <row r="11" spans="2:9" ht="12.75">
      <c r="B11" s="33"/>
      <c r="C11" s="124" t="s">
        <v>47</v>
      </c>
      <c r="D11" s="124"/>
      <c r="E11" s="124"/>
      <c r="F11" s="2"/>
      <c r="G11" s="3"/>
      <c r="H11" s="44"/>
      <c r="I11" s="34"/>
    </row>
    <row r="12" spans="2:9" ht="12.75">
      <c r="B12" s="33"/>
      <c r="C12" s="2"/>
      <c r="D12" s="2"/>
      <c r="E12" s="35"/>
      <c r="F12" s="2"/>
      <c r="G12" s="3"/>
      <c r="H12" s="2"/>
      <c r="I12" s="34"/>
    </row>
    <row r="13" spans="2:9" ht="12.75">
      <c r="B13" s="33"/>
      <c r="C13" s="122" t="s">
        <v>48</v>
      </c>
      <c r="D13" s="122"/>
      <c r="E13" s="122"/>
      <c r="F13" s="2"/>
      <c r="G13" s="3"/>
      <c r="H13" s="44"/>
      <c r="I13" s="34"/>
    </row>
    <row r="14" spans="2:9" ht="12.75">
      <c r="B14" s="33"/>
      <c r="C14" s="2"/>
      <c r="D14" s="2"/>
      <c r="E14" s="35"/>
      <c r="F14" s="2"/>
      <c r="G14" s="3"/>
      <c r="H14" s="2"/>
      <c r="I14" s="34"/>
    </row>
    <row r="15" spans="2:9" ht="12.75">
      <c r="B15" s="33"/>
      <c r="C15" s="122" t="s">
        <v>49</v>
      </c>
      <c r="D15" s="122"/>
      <c r="E15" s="122"/>
      <c r="F15" s="2"/>
      <c r="G15" s="3"/>
      <c r="H15" s="44"/>
      <c r="I15" s="34"/>
    </row>
    <row r="16" spans="2:9" ht="12.75">
      <c r="B16" s="33"/>
      <c r="C16" s="2"/>
      <c r="D16" s="2"/>
      <c r="E16" s="35"/>
      <c r="F16" s="2"/>
      <c r="G16" s="3"/>
      <c r="H16" s="2"/>
      <c r="I16" s="34"/>
    </row>
    <row r="17" spans="2:9" ht="12.75">
      <c r="B17" s="33"/>
      <c r="C17" s="122" t="s">
        <v>50</v>
      </c>
      <c r="D17" s="122"/>
      <c r="E17" s="122"/>
      <c r="F17" s="2"/>
      <c r="G17" s="3"/>
      <c r="H17" s="26"/>
      <c r="I17" s="34"/>
    </row>
    <row r="18" spans="2:9" ht="12.75">
      <c r="B18" s="33"/>
      <c r="C18" s="2"/>
      <c r="D18" s="2"/>
      <c r="E18" s="35"/>
      <c r="F18" s="2"/>
      <c r="G18" s="3"/>
      <c r="H18" s="2"/>
      <c r="I18" s="34"/>
    </row>
    <row r="19" spans="2:9" ht="24" customHeight="1">
      <c r="B19" s="33"/>
      <c r="C19" s="124" t="s">
        <v>81</v>
      </c>
      <c r="D19" s="124"/>
      <c r="E19" s="124"/>
      <c r="F19" s="2"/>
      <c r="G19" s="3"/>
      <c r="H19" s="2"/>
      <c r="I19" s="34"/>
    </row>
    <row r="20" spans="2:9" ht="12.75">
      <c r="B20" s="33"/>
      <c r="C20" s="124"/>
      <c r="D20" s="124"/>
      <c r="E20" s="124"/>
      <c r="F20" s="2"/>
      <c r="G20" s="3"/>
      <c r="H20" s="44"/>
      <c r="I20" s="34"/>
    </row>
    <row r="21" spans="2:9" ht="12.75">
      <c r="B21" s="33"/>
      <c r="C21" s="2"/>
      <c r="D21" s="2"/>
      <c r="E21" s="35"/>
      <c r="F21" s="2"/>
      <c r="G21" s="3"/>
      <c r="H21" s="2"/>
      <c r="I21" s="34"/>
    </row>
    <row r="22" spans="2:9" ht="12.75">
      <c r="B22" s="33"/>
      <c r="C22" s="122" t="s">
        <v>51</v>
      </c>
      <c r="D22" s="122"/>
      <c r="E22" s="122"/>
      <c r="F22" s="2"/>
      <c r="G22" s="3"/>
      <c r="H22" s="26"/>
      <c r="I22" s="34"/>
    </row>
    <row r="23" spans="2:9" ht="12.75">
      <c r="B23" s="33"/>
      <c r="C23" s="2"/>
      <c r="D23" s="2"/>
      <c r="E23" s="35"/>
      <c r="F23" s="2"/>
      <c r="G23" s="3"/>
      <c r="H23" s="2"/>
      <c r="I23" s="34"/>
    </row>
    <row r="24" spans="2:9" ht="12.75">
      <c r="B24" s="33"/>
      <c r="C24" s="122" t="s">
        <v>52</v>
      </c>
      <c r="D24" s="122"/>
      <c r="E24" s="122"/>
      <c r="F24" s="2"/>
      <c r="G24" s="3"/>
      <c r="H24" s="26"/>
      <c r="I24" s="34"/>
    </row>
    <row r="25" spans="2:9" ht="13.5" thickBot="1">
      <c r="B25" s="36"/>
      <c r="C25" s="38"/>
      <c r="D25" s="38"/>
      <c r="E25" s="37"/>
      <c r="F25" s="38"/>
      <c r="G25" s="39"/>
      <c r="H25" s="38"/>
      <c r="I25" s="40"/>
    </row>
    <row r="27" spans="3:14" ht="19.5" customHeight="1">
      <c r="C27" s="111">
        <f>G44</f>
        <v>1</v>
      </c>
      <c r="E27" s="111">
        <f>G45</f>
        <v>1</v>
      </c>
      <c r="H27" s="111">
        <f>G46</f>
        <v>1</v>
      </c>
      <c r="J27" s="105"/>
      <c r="K27" s="106"/>
      <c r="L27" s="106"/>
      <c r="M27" s="106"/>
      <c r="N27" s="107"/>
    </row>
    <row r="28" spans="3:14" ht="19.5" customHeight="1">
      <c r="C28" s="112"/>
      <c r="E28" s="112"/>
      <c r="H28" s="112"/>
      <c r="J28" s="108"/>
      <c r="K28" s="109"/>
      <c r="L28" s="109"/>
      <c r="M28" s="109"/>
      <c r="N28" s="110"/>
    </row>
    <row r="40" spans="5:14" s="62" customFormat="1" ht="12.75" hidden="1">
      <c r="E40" s="92"/>
      <c r="G40" s="42"/>
      <c r="I40" s="42"/>
      <c r="J40" s="42"/>
      <c r="K40" s="42"/>
      <c r="L40" s="42"/>
      <c r="M40" s="42"/>
      <c r="N40" s="42"/>
    </row>
    <row r="41" spans="5:14" s="62" customFormat="1" ht="12.75" hidden="1">
      <c r="E41" s="92"/>
      <c r="G41" s="42"/>
      <c r="I41" s="42"/>
      <c r="J41" s="42"/>
      <c r="K41" s="42"/>
      <c r="L41" s="42"/>
      <c r="M41" s="42"/>
      <c r="N41" s="42"/>
    </row>
    <row r="42" spans="5:14" s="62" customFormat="1" ht="12.75" hidden="1">
      <c r="E42" s="92"/>
      <c r="G42" s="42"/>
      <c r="I42" s="42"/>
      <c r="J42" s="42"/>
      <c r="K42" s="42"/>
      <c r="L42" s="42"/>
      <c r="M42" s="42"/>
      <c r="N42" s="42"/>
    </row>
    <row r="43" spans="5:14" s="62" customFormat="1" ht="12.75" hidden="1">
      <c r="E43" s="92"/>
      <c r="G43" s="42"/>
      <c r="I43" s="42"/>
      <c r="J43" s="42"/>
      <c r="K43" s="42"/>
      <c r="L43" s="42"/>
      <c r="M43" s="42"/>
      <c r="N43" s="42"/>
    </row>
    <row r="44" spans="5:14" s="62" customFormat="1" ht="12.75" hidden="1">
      <c r="E44" s="92" t="s">
        <v>0</v>
      </c>
      <c r="G44" s="42">
        <v>1</v>
      </c>
      <c r="H44" s="62">
        <f>G44*1+G45*2+G46*4</f>
        <v>7</v>
      </c>
      <c r="I44" s="42"/>
      <c r="J44" s="42"/>
      <c r="K44" s="42"/>
      <c r="L44" s="42" t="b">
        <v>0</v>
      </c>
      <c r="M44" s="42"/>
      <c r="N44" s="42"/>
    </row>
    <row r="45" spans="5:14" s="62" customFormat="1" ht="12.75" hidden="1">
      <c r="E45" s="92" t="s">
        <v>15</v>
      </c>
      <c r="G45" s="42">
        <v>1</v>
      </c>
      <c r="I45" s="42"/>
      <c r="J45" s="42"/>
      <c r="K45" s="42"/>
      <c r="L45" s="42" t="b">
        <v>0</v>
      </c>
      <c r="M45" s="42"/>
      <c r="N45" s="42"/>
    </row>
    <row r="46" spans="5:14" s="62" customFormat="1" ht="12.75" hidden="1">
      <c r="E46" s="92" t="s">
        <v>16</v>
      </c>
      <c r="G46" s="42">
        <v>1</v>
      </c>
      <c r="I46" s="42"/>
      <c r="J46" s="42"/>
      <c r="K46" s="42"/>
      <c r="L46" s="42" t="b">
        <v>0</v>
      </c>
      <c r="M46" s="42"/>
      <c r="N46" s="42"/>
    </row>
    <row r="47" spans="5:14" s="62" customFormat="1" ht="12.75" hidden="1">
      <c r="E47" s="92"/>
      <c r="G47" s="42"/>
      <c r="I47" s="42"/>
      <c r="J47" s="42"/>
      <c r="K47" s="42"/>
      <c r="L47" s="42" t="b">
        <v>0</v>
      </c>
      <c r="M47" s="42"/>
      <c r="N47" s="42"/>
    </row>
    <row r="48" spans="5:14" s="62" customFormat="1" ht="12.75" hidden="1">
      <c r="E48" s="92"/>
      <c r="G48" s="42"/>
      <c r="I48" s="42"/>
      <c r="J48" s="42"/>
      <c r="K48" s="42"/>
      <c r="L48" s="42"/>
      <c r="M48" s="42"/>
      <c r="N48" s="42"/>
    </row>
    <row r="49" spans="4:14" s="62" customFormat="1" ht="12.75" hidden="1">
      <c r="D49" s="62">
        <v>1</v>
      </c>
      <c r="E49" s="92" t="s">
        <v>17</v>
      </c>
      <c r="G49" s="42">
        <v>1</v>
      </c>
      <c r="I49" s="42"/>
      <c r="J49" s="42"/>
      <c r="K49" s="42"/>
      <c r="L49" s="42"/>
      <c r="M49" s="42"/>
      <c r="N49" s="42"/>
    </row>
    <row r="50" spans="4:14" s="62" customFormat="1" ht="12.75" hidden="1">
      <c r="D50" s="62">
        <v>2</v>
      </c>
      <c r="E50" s="92" t="s">
        <v>18</v>
      </c>
      <c r="G50" s="42"/>
      <c r="I50" s="42"/>
      <c r="J50" s="42"/>
      <c r="K50" s="42"/>
      <c r="L50" s="42"/>
      <c r="M50" s="42"/>
      <c r="N50" s="42"/>
    </row>
    <row r="51" spans="5:14" s="62" customFormat="1" ht="12.75" hidden="1">
      <c r="E51" s="92"/>
      <c r="G51" s="42"/>
      <c r="I51" s="42"/>
      <c r="J51" s="42"/>
      <c r="K51" s="42"/>
      <c r="L51" s="42"/>
      <c r="M51" s="42"/>
      <c r="N51" s="42"/>
    </row>
    <row r="52" spans="5:14" s="62" customFormat="1" ht="12.75" hidden="1">
      <c r="E52" s="92"/>
      <c r="G52" s="42"/>
      <c r="I52" s="42"/>
      <c r="J52" s="42"/>
      <c r="K52" s="42"/>
      <c r="L52" s="42"/>
      <c r="M52" s="42"/>
      <c r="N52" s="42"/>
    </row>
    <row r="53" spans="5:14" s="62" customFormat="1" ht="12.75" hidden="1">
      <c r="E53" s="92"/>
      <c r="G53" s="42"/>
      <c r="I53" s="42"/>
      <c r="J53" s="42"/>
      <c r="K53" s="42"/>
      <c r="L53" s="42"/>
      <c r="M53" s="42"/>
      <c r="N53" s="42"/>
    </row>
    <row r="54" spans="5:14" s="62" customFormat="1" ht="12.75" hidden="1">
      <c r="E54" s="92"/>
      <c r="G54" s="42"/>
      <c r="I54" s="42"/>
      <c r="J54" s="42"/>
      <c r="K54" s="42"/>
      <c r="L54" s="42"/>
      <c r="M54" s="42"/>
      <c r="N54" s="42"/>
    </row>
    <row r="55" spans="5:14" s="62" customFormat="1" ht="12.75" hidden="1">
      <c r="E55" s="92"/>
      <c r="G55" s="42"/>
      <c r="I55" s="42"/>
      <c r="J55" s="42"/>
      <c r="K55" s="42"/>
      <c r="L55" s="42"/>
      <c r="M55" s="42"/>
      <c r="N55" s="42"/>
    </row>
    <row r="56" spans="5:14" s="62" customFormat="1" ht="12.75" hidden="1">
      <c r="E56" s="92"/>
      <c r="G56" s="42"/>
      <c r="I56" s="42"/>
      <c r="J56" s="42"/>
      <c r="K56" s="42"/>
      <c r="L56" s="42"/>
      <c r="M56" s="42"/>
      <c r="N56" s="42"/>
    </row>
    <row r="57" spans="5:14" s="62" customFormat="1" ht="12.75" hidden="1">
      <c r="E57" s="92"/>
      <c r="G57" s="42"/>
      <c r="I57" s="42"/>
      <c r="J57" s="42"/>
      <c r="K57" s="42"/>
      <c r="L57" s="42"/>
      <c r="M57" s="42"/>
      <c r="N57" s="42"/>
    </row>
    <row r="58" spans="5:14" s="62" customFormat="1" ht="12.75" hidden="1">
      <c r="E58" s="92"/>
      <c r="G58" s="42"/>
      <c r="I58" s="42"/>
      <c r="J58" s="42"/>
      <c r="K58" s="42"/>
      <c r="L58" s="42"/>
      <c r="M58" s="42"/>
      <c r="N58" s="42"/>
    </row>
    <row r="59" spans="5:14" s="62" customFormat="1" ht="12.75" hidden="1">
      <c r="E59" s="92"/>
      <c r="G59" s="42"/>
      <c r="I59" s="42"/>
      <c r="J59" s="42"/>
      <c r="K59" s="42"/>
      <c r="L59" s="42"/>
      <c r="M59" s="42"/>
      <c r="N59" s="42"/>
    </row>
    <row r="66" spans="5:14" ht="12.75">
      <c r="E66" s="28"/>
      <c r="F66" s="7"/>
      <c r="G66" s="8"/>
      <c r="H66" s="7"/>
      <c r="I66" s="7"/>
      <c r="J66" s="7"/>
      <c r="K66" s="7"/>
      <c r="L66" s="7"/>
      <c r="M66" s="7"/>
      <c r="N66" s="7"/>
    </row>
    <row r="67" spans="5:14" ht="12.75">
      <c r="E67" s="28"/>
      <c r="F67" s="7"/>
      <c r="G67" s="8"/>
      <c r="H67" s="7"/>
      <c r="I67" s="7"/>
      <c r="J67" s="7"/>
      <c r="K67" s="7"/>
      <c r="L67" s="7"/>
      <c r="M67" s="7"/>
      <c r="N67" s="7"/>
    </row>
    <row r="68" spans="5:14" ht="12.75">
      <c r="E68" s="28"/>
      <c r="F68" s="7"/>
      <c r="G68" s="8"/>
      <c r="H68" s="7"/>
      <c r="I68" s="7"/>
      <c r="J68" s="7"/>
      <c r="K68" s="7"/>
      <c r="L68" s="7"/>
      <c r="M68" s="7"/>
      <c r="N68" s="7"/>
    </row>
    <row r="69" spans="9:14" ht="12.75">
      <c r="I69"/>
      <c r="J69"/>
      <c r="K69"/>
      <c r="L69"/>
      <c r="M69"/>
      <c r="N69"/>
    </row>
    <row r="70" spans="9:14" ht="12.75">
      <c r="I70"/>
      <c r="J70"/>
      <c r="K70"/>
      <c r="L70"/>
      <c r="M70"/>
      <c r="N70"/>
    </row>
    <row r="71" spans="9:14" ht="12.75">
      <c r="I71"/>
      <c r="J71"/>
      <c r="K71"/>
      <c r="L71"/>
      <c r="M71"/>
      <c r="N71"/>
    </row>
    <row r="72" spans="9:14" ht="12.75">
      <c r="I72"/>
      <c r="J72"/>
      <c r="K72"/>
      <c r="L72"/>
      <c r="M72"/>
      <c r="N72"/>
    </row>
    <row r="73" spans="9:14" ht="12.75">
      <c r="I73"/>
      <c r="J73"/>
      <c r="K73"/>
      <c r="L73"/>
      <c r="M73"/>
      <c r="N73"/>
    </row>
    <row r="74" spans="9:14" ht="12.75">
      <c r="I74"/>
      <c r="J74"/>
      <c r="K74"/>
      <c r="L74"/>
      <c r="M74"/>
      <c r="N74"/>
    </row>
    <row r="75" spans="9:14" ht="12.75">
      <c r="I75"/>
      <c r="J75"/>
      <c r="K75"/>
      <c r="L75"/>
      <c r="M75"/>
      <c r="N75"/>
    </row>
    <row r="76" spans="9:14" ht="12.75">
      <c r="I76"/>
      <c r="J76"/>
      <c r="K76"/>
      <c r="L76"/>
      <c r="M76"/>
      <c r="N76"/>
    </row>
    <row r="77" spans="9:14" ht="12.75">
      <c r="I77"/>
      <c r="J77"/>
      <c r="K77"/>
      <c r="L77"/>
      <c r="M77"/>
      <c r="N77"/>
    </row>
    <row r="78" spans="9:14" ht="12.75">
      <c r="I78"/>
      <c r="J78"/>
      <c r="K78"/>
      <c r="L78"/>
      <c r="M78"/>
      <c r="N78"/>
    </row>
    <row r="79" spans="9:14" ht="12.75">
      <c r="I79"/>
      <c r="J79"/>
      <c r="K79"/>
      <c r="L79"/>
      <c r="M79"/>
      <c r="N79"/>
    </row>
    <row r="80" spans="9:14" ht="12.75">
      <c r="I80"/>
      <c r="J80"/>
      <c r="K80"/>
      <c r="L80"/>
      <c r="M80"/>
      <c r="N80"/>
    </row>
    <row r="81" spans="9:14" ht="12.75">
      <c r="I81"/>
      <c r="J81"/>
      <c r="K81"/>
      <c r="L81"/>
      <c r="M81"/>
      <c r="N81"/>
    </row>
    <row r="82" spans="9:14" ht="12.75">
      <c r="I82"/>
      <c r="J82"/>
      <c r="K82"/>
      <c r="L82"/>
      <c r="M82"/>
      <c r="N82"/>
    </row>
    <row r="83" spans="9:14" ht="12.75">
      <c r="I83"/>
      <c r="J83"/>
      <c r="K83"/>
      <c r="L83"/>
      <c r="M83"/>
      <c r="N83"/>
    </row>
    <row r="84" spans="9:14" ht="12.75">
      <c r="I84"/>
      <c r="J84"/>
      <c r="K84"/>
      <c r="L84"/>
      <c r="M84"/>
      <c r="N84"/>
    </row>
  </sheetData>
  <sheetProtection sheet="1" objects="1" scenarios="1"/>
  <mergeCells count="15">
    <mergeCell ref="H7:H9"/>
    <mergeCell ref="C3:H3"/>
    <mergeCell ref="J27:N28"/>
    <mergeCell ref="C24:E24"/>
    <mergeCell ref="C27:C28"/>
    <mergeCell ref="E27:E28"/>
    <mergeCell ref="H27:H28"/>
    <mergeCell ref="C15:E15"/>
    <mergeCell ref="C17:E17"/>
    <mergeCell ref="C19:E20"/>
    <mergeCell ref="C22:E22"/>
    <mergeCell ref="C5:E5"/>
    <mergeCell ref="C7:E9"/>
    <mergeCell ref="C11:E11"/>
    <mergeCell ref="C13:E13"/>
  </mergeCells>
  <conditionalFormatting sqref="C27:C28 E27:E28 H27:H28">
    <cfRule type="cellIs" priority="1" dxfId="0" operator="greaterThan" stopIfTrue="1">
      <formula>1</formula>
    </cfRule>
  </conditionalFormatting>
  <conditionalFormatting sqref="H7:I9">
    <cfRule type="cellIs" priority="2" dxfId="1" operator="equal" stopIfTrue="1">
      <formula>14</formula>
    </cfRule>
    <cfRule type="cellIs" priority="3" dxfId="1" operator="equal" stopIfTrue="1">
      <formula>21</formula>
    </cfRule>
  </conditionalFormatting>
  <printOptions/>
  <pageMargins left="0.64" right="0.2" top="0.56" bottom="0.16" header="0.24" footer="0.13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/>
  <dimension ref="B2:N17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.140625" style="0" customWidth="1"/>
    <col min="3" max="3" width="14.8515625" style="0" customWidth="1"/>
    <col min="4" max="4" width="13.421875" style="0" customWidth="1"/>
    <col min="5" max="5" width="16.8515625" style="0" customWidth="1"/>
    <col min="6" max="6" width="1.7109375" style="0" customWidth="1"/>
    <col min="7" max="7" width="5.28125" style="0" customWidth="1"/>
    <col min="8" max="8" width="9.00390625" style="0" customWidth="1"/>
    <col min="9" max="9" width="5.28125" style="0" customWidth="1"/>
    <col min="10" max="10" width="9.00390625" style="0" customWidth="1"/>
    <col min="11" max="11" width="5.28125" style="0" customWidth="1"/>
    <col min="12" max="13" width="2.00390625" style="0" customWidth="1"/>
    <col min="14" max="14" width="5.28125" style="0" customWidth="1"/>
  </cols>
  <sheetData>
    <row r="2" spans="3:11" ht="18">
      <c r="C2" s="119" t="s">
        <v>72</v>
      </c>
      <c r="D2" s="119"/>
      <c r="E2" s="119"/>
      <c r="F2" s="119"/>
      <c r="G2" s="119"/>
      <c r="H2" s="119"/>
      <c r="I2" s="119"/>
      <c r="J2" s="119"/>
      <c r="K2" s="119"/>
    </row>
    <row r="3" ht="13.5" thickBot="1"/>
    <row r="4" spans="2:11" ht="6.75" customHeight="1">
      <c r="B4" s="29"/>
      <c r="C4" s="5"/>
      <c r="D4" s="5"/>
      <c r="E4" s="5"/>
      <c r="F4" s="5"/>
      <c r="G4" s="5"/>
      <c r="H4" s="5"/>
      <c r="I4" s="5"/>
      <c r="J4" s="5"/>
      <c r="K4" s="46"/>
    </row>
    <row r="5" spans="2:11" ht="13.5" customHeight="1">
      <c r="B5" s="33"/>
      <c r="C5" s="126" t="s">
        <v>35</v>
      </c>
      <c r="D5" s="126"/>
      <c r="E5" s="126"/>
      <c r="F5" s="126"/>
      <c r="G5" s="126"/>
      <c r="H5" s="126"/>
      <c r="I5" s="126"/>
      <c r="J5" s="126"/>
      <c r="K5" s="136"/>
    </row>
    <row r="6" spans="2:11" ht="6.75" customHeight="1">
      <c r="B6" s="33"/>
      <c r="C6" s="2"/>
      <c r="D6" s="2"/>
      <c r="E6" s="2"/>
      <c r="F6" s="2"/>
      <c r="G6" s="2"/>
      <c r="H6" s="2"/>
      <c r="I6" s="2"/>
      <c r="J6" s="2"/>
      <c r="K6" s="47"/>
    </row>
    <row r="7" spans="2:11" ht="18" customHeight="1">
      <c r="B7" s="33"/>
      <c r="C7" s="65" t="s">
        <v>53</v>
      </c>
      <c r="D7" s="65"/>
      <c r="E7" s="65"/>
      <c r="F7" s="2"/>
      <c r="G7" s="2"/>
      <c r="H7" s="59"/>
      <c r="I7" s="60"/>
      <c r="J7" s="61"/>
      <c r="K7" s="47"/>
    </row>
    <row r="8" spans="2:11" ht="6.75" customHeight="1">
      <c r="B8" s="33"/>
      <c r="C8" s="127" t="s">
        <v>70</v>
      </c>
      <c r="D8" s="127"/>
      <c r="E8" s="127"/>
      <c r="F8" s="2"/>
      <c r="G8" s="2"/>
      <c r="H8" s="2"/>
      <c r="I8" s="2"/>
      <c r="J8" s="2"/>
      <c r="K8" s="47"/>
    </row>
    <row r="9" spans="2:11" ht="18" customHeight="1">
      <c r="B9" s="33"/>
      <c r="C9" s="127"/>
      <c r="D9" s="127"/>
      <c r="E9" s="127"/>
      <c r="F9" s="2"/>
      <c r="G9" s="48" t="s">
        <v>22</v>
      </c>
      <c r="H9" s="52">
        <v>0</v>
      </c>
      <c r="I9" s="41" t="s">
        <v>23</v>
      </c>
      <c r="J9" s="52"/>
      <c r="K9" s="53" t="s">
        <v>25</v>
      </c>
    </row>
    <row r="10" spans="2:11" ht="6.75" customHeight="1">
      <c r="B10" s="33"/>
      <c r="C10" s="127"/>
      <c r="D10" s="127"/>
      <c r="E10" s="127"/>
      <c r="F10" s="2"/>
      <c r="G10" s="2"/>
      <c r="H10" s="2"/>
      <c r="I10" s="2"/>
      <c r="J10" s="2"/>
      <c r="K10" s="47"/>
    </row>
    <row r="11" spans="2:11" ht="18" customHeight="1">
      <c r="B11" s="33"/>
      <c r="C11" s="127"/>
      <c r="D11" s="127"/>
      <c r="E11" s="127"/>
      <c r="F11" s="2"/>
      <c r="G11" s="48" t="s">
        <v>24</v>
      </c>
      <c r="H11" s="52"/>
      <c r="I11" s="41" t="s">
        <v>23</v>
      </c>
      <c r="J11" s="52"/>
      <c r="K11" s="53" t="s">
        <v>25</v>
      </c>
    </row>
    <row r="12" spans="2:11" ht="6.75" customHeight="1">
      <c r="B12" s="33"/>
      <c r="C12" s="127" t="s">
        <v>54</v>
      </c>
      <c r="D12" s="127"/>
      <c r="E12" s="127"/>
      <c r="F12" s="2"/>
      <c r="G12" s="2"/>
      <c r="H12" s="2"/>
      <c r="I12" s="2"/>
      <c r="J12" s="2"/>
      <c r="K12" s="47"/>
    </row>
    <row r="13" spans="2:11" ht="18" customHeight="1">
      <c r="B13" s="33"/>
      <c r="C13" s="127"/>
      <c r="D13" s="127"/>
      <c r="E13" s="127"/>
      <c r="F13" s="2"/>
      <c r="G13" s="2"/>
      <c r="H13" s="132"/>
      <c r="I13" s="133"/>
      <c r="J13" s="134"/>
      <c r="K13" s="47"/>
    </row>
    <row r="14" spans="2:11" ht="6.75" customHeight="1" thickBot="1">
      <c r="B14" s="36"/>
      <c r="C14" s="38"/>
      <c r="D14" s="38"/>
      <c r="E14" s="38"/>
      <c r="F14" s="38"/>
      <c r="G14" s="38"/>
      <c r="H14" s="38"/>
      <c r="I14" s="38"/>
      <c r="J14" s="38"/>
      <c r="K14" s="50"/>
    </row>
    <row r="15" ht="7.5" customHeight="1"/>
    <row r="16" ht="7.5" customHeight="1" thickBot="1"/>
    <row r="17" spans="2:11" ht="6.75" customHeight="1">
      <c r="B17" s="29"/>
      <c r="C17" s="5"/>
      <c r="D17" s="5"/>
      <c r="E17" s="5"/>
      <c r="F17" s="5"/>
      <c r="G17" s="5"/>
      <c r="H17" s="5"/>
      <c r="I17" s="5"/>
      <c r="J17" s="5"/>
      <c r="K17" s="46"/>
    </row>
    <row r="18" spans="2:11" ht="13.5" customHeight="1">
      <c r="B18" s="33"/>
      <c r="C18" s="126" t="s">
        <v>36</v>
      </c>
      <c r="D18" s="126"/>
      <c r="E18" s="126"/>
      <c r="F18" s="126"/>
      <c r="G18" s="126"/>
      <c r="H18" s="126"/>
      <c r="I18" s="126"/>
      <c r="J18" s="126"/>
      <c r="K18" s="136"/>
    </row>
    <row r="19" spans="2:11" ht="6.75" customHeight="1">
      <c r="B19" s="33"/>
      <c r="C19" s="2"/>
      <c r="D19" s="2"/>
      <c r="E19" s="2"/>
      <c r="F19" s="2"/>
      <c r="G19" s="2"/>
      <c r="H19" s="2"/>
      <c r="I19" s="2"/>
      <c r="J19" s="2"/>
      <c r="K19" s="47"/>
    </row>
    <row r="20" spans="2:11" ht="18" customHeight="1">
      <c r="B20" s="33"/>
      <c r="C20" s="154" t="s">
        <v>55</v>
      </c>
      <c r="D20" s="154"/>
      <c r="E20" s="154"/>
      <c r="F20" s="2"/>
      <c r="G20" s="2"/>
      <c r="H20" s="59"/>
      <c r="I20" s="60"/>
      <c r="J20" s="61"/>
      <c r="K20" s="47"/>
    </row>
    <row r="21" spans="2:11" ht="6.75" customHeight="1">
      <c r="B21" s="33"/>
      <c r="C21" s="127" t="s">
        <v>126</v>
      </c>
      <c r="D21" s="127"/>
      <c r="E21" s="127"/>
      <c r="F21" s="2"/>
      <c r="G21" s="2"/>
      <c r="H21" s="2"/>
      <c r="I21" s="2"/>
      <c r="J21" s="2"/>
      <c r="K21" s="47"/>
    </row>
    <row r="22" spans="2:11" ht="18" customHeight="1">
      <c r="B22" s="33"/>
      <c r="C22" s="127"/>
      <c r="D22" s="127"/>
      <c r="E22" s="127"/>
      <c r="F22" s="2"/>
      <c r="G22" s="48" t="s">
        <v>22</v>
      </c>
      <c r="H22" s="52"/>
      <c r="I22" s="41" t="s">
        <v>23</v>
      </c>
      <c r="J22" s="52"/>
      <c r="K22" s="53" t="s">
        <v>26</v>
      </c>
    </row>
    <row r="23" spans="2:11" ht="6.75" customHeight="1">
      <c r="B23" s="33"/>
      <c r="C23" s="127"/>
      <c r="D23" s="127"/>
      <c r="E23" s="127"/>
      <c r="F23" s="2"/>
      <c r="G23" s="2"/>
      <c r="H23" s="2"/>
      <c r="I23" s="2"/>
      <c r="J23" s="2"/>
      <c r="K23" s="47"/>
    </row>
    <row r="24" spans="2:11" ht="18" customHeight="1">
      <c r="B24" s="33"/>
      <c r="C24" s="127"/>
      <c r="D24" s="127"/>
      <c r="E24" s="127"/>
      <c r="F24" s="2"/>
      <c r="G24" s="48" t="s">
        <v>24</v>
      </c>
      <c r="H24" s="52"/>
      <c r="I24" s="41" t="s">
        <v>23</v>
      </c>
      <c r="J24" s="52"/>
      <c r="K24" s="53" t="s">
        <v>26</v>
      </c>
    </row>
    <row r="25" spans="2:11" ht="6.75" customHeight="1">
      <c r="B25" s="33"/>
      <c r="C25" s="127" t="s">
        <v>57</v>
      </c>
      <c r="D25" s="127"/>
      <c r="E25" s="127"/>
      <c r="F25" s="2"/>
      <c r="G25" s="2"/>
      <c r="H25" s="2"/>
      <c r="I25" s="2"/>
      <c r="J25" s="2"/>
      <c r="K25" s="47"/>
    </row>
    <row r="26" spans="2:11" ht="18" customHeight="1">
      <c r="B26" s="33"/>
      <c r="C26" s="127"/>
      <c r="D26" s="127"/>
      <c r="E26" s="127"/>
      <c r="F26" s="2"/>
      <c r="G26" s="2"/>
      <c r="H26" s="132"/>
      <c r="I26" s="133"/>
      <c r="J26" s="134"/>
      <c r="K26" s="47"/>
    </row>
    <row r="27" spans="2:11" ht="6.75" customHeight="1" thickBot="1">
      <c r="B27" s="36"/>
      <c r="C27" s="38"/>
      <c r="D27" s="38"/>
      <c r="E27" s="38"/>
      <c r="F27" s="38"/>
      <c r="G27" s="38"/>
      <c r="H27" s="38"/>
      <c r="I27" s="38"/>
      <c r="J27" s="38"/>
      <c r="K27" s="50"/>
    </row>
    <row r="28" spans="2:11" ht="7.5" customHeight="1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ht="7.5" customHeight="1" thickBot="1"/>
    <row r="30" spans="2:14" ht="6.75" customHeight="1">
      <c r="B30" s="29"/>
      <c r="C30" s="5"/>
      <c r="D30" s="5"/>
      <c r="E30" s="5"/>
      <c r="F30" s="5"/>
      <c r="G30" s="5"/>
      <c r="H30" s="5"/>
      <c r="I30" s="5"/>
      <c r="J30" s="5"/>
      <c r="K30" s="46"/>
      <c r="L30" s="2"/>
      <c r="M30" s="2"/>
      <c r="N30" s="2"/>
    </row>
    <row r="31" spans="2:14" ht="13.5" customHeight="1">
      <c r="B31" s="33"/>
      <c r="C31" s="126" t="s">
        <v>37</v>
      </c>
      <c r="D31" s="126"/>
      <c r="E31" s="126"/>
      <c r="F31" s="126"/>
      <c r="G31" s="126"/>
      <c r="H31" s="126"/>
      <c r="I31" s="126"/>
      <c r="J31" s="126"/>
      <c r="K31" s="136"/>
      <c r="L31" s="64"/>
      <c r="M31" s="64"/>
      <c r="N31" s="64"/>
    </row>
    <row r="32" spans="2:14" ht="6.75" customHeight="1">
      <c r="B32" s="33"/>
      <c r="C32" s="127" t="s">
        <v>58</v>
      </c>
      <c r="D32" s="127"/>
      <c r="E32" s="127"/>
      <c r="F32" s="2"/>
      <c r="G32" s="2"/>
      <c r="H32" s="2"/>
      <c r="I32" s="2"/>
      <c r="J32" s="2"/>
      <c r="K32" s="47"/>
      <c r="L32" s="2"/>
      <c r="M32" s="2"/>
      <c r="N32" s="2"/>
    </row>
    <row r="33" spans="2:14" ht="18" customHeight="1">
      <c r="B33" s="33"/>
      <c r="C33" s="127"/>
      <c r="D33" s="127"/>
      <c r="E33" s="127"/>
      <c r="F33" s="2"/>
      <c r="G33" s="2"/>
      <c r="H33" s="52"/>
      <c r="I33" s="54" t="s">
        <v>27</v>
      </c>
      <c r="J33" s="52"/>
      <c r="K33" s="57" t="s">
        <v>69</v>
      </c>
      <c r="L33" s="2"/>
      <c r="M33" s="2"/>
      <c r="N33" s="2"/>
    </row>
    <row r="34" spans="2:14" ht="6.75" customHeight="1">
      <c r="B34" s="33"/>
      <c r="C34" s="127"/>
      <c r="D34" s="127"/>
      <c r="E34" s="127"/>
      <c r="F34" s="2"/>
      <c r="G34" s="2"/>
      <c r="H34" s="2"/>
      <c r="I34" s="6"/>
      <c r="J34" s="2"/>
      <c r="K34" s="70"/>
      <c r="L34" s="2"/>
      <c r="M34" s="2"/>
      <c r="N34" s="2"/>
    </row>
    <row r="35" spans="2:14" ht="6.75" customHeight="1">
      <c r="B35" s="33"/>
      <c r="C35" s="66"/>
      <c r="D35" s="66"/>
      <c r="E35" s="66"/>
      <c r="F35" s="2"/>
      <c r="G35" s="2"/>
      <c r="H35" s="2"/>
      <c r="I35" s="6"/>
      <c r="J35" s="2"/>
      <c r="K35" s="70"/>
      <c r="L35" s="2"/>
      <c r="M35" s="2"/>
      <c r="N35" s="2"/>
    </row>
    <row r="36" spans="2:14" ht="6.75" customHeight="1">
      <c r="B36" s="33"/>
      <c r="C36" s="127" t="s">
        <v>104</v>
      </c>
      <c r="D36" s="127"/>
      <c r="E36" s="127"/>
      <c r="F36" s="2"/>
      <c r="G36" s="2"/>
      <c r="H36" s="2"/>
      <c r="I36" s="6"/>
      <c r="J36" s="2"/>
      <c r="K36" s="70"/>
      <c r="L36" s="2"/>
      <c r="M36" s="2"/>
      <c r="N36" s="2"/>
    </row>
    <row r="37" spans="2:14" ht="18" customHeight="1">
      <c r="B37" s="33"/>
      <c r="C37" s="127"/>
      <c r="D37" s="127"/>
      <c r="E37" s="127"/>
      <c r="F37" s="2"/>
      <c r="G37" s="2"/>
      <c r="H37" s="52"/>
      <c r="I37" s="54" t="s">
        <v>26</v>
      </c>
      <c r="J37" s="52"/>
      <c r="K37" s="57" t="s">
        <v>25</v>
      </c>
      <c r="L37" s="2"/>
      <c r="M37" s="2"/>
      <c r="N37" s="2"/>
    </row>
    <row r="38" spans="2:14" ht="6.75" customHeight="1">
      <c r="B38" s="33"/>
      <c r="C38" s="127"/>
      <c r="D38" s="127"/>
      <c r="E38" s="127"/>
      <c r="F38" s="2"/>
      <c r="G38" s="2"/>
      <c r="H38" s="2"/>
      <c r="I38" s="2"/>
      <c r="J38" s="2"/>
      <c r="K38" s="47"/>
      <c r="L38" s="2"/>
      <c r="M38" s="2"/>
      <c r="N38" s="2"/>
    </row>
    <row r="39" spans="2:14" ht="12.75">
      <c r="B39" s="33"/>
      <c r="C39" s="127" t="s">
        <v>105</v>
      </c>
      <c r="D39" s="127"/>
      <c r="E39" s="127"/>
      <c r="F39" s="2"/>
      <c r="G39" s="2"/>
      <c r="H39" s="2"/>
      <c r="I39" s="2"/>
      <c r="J39" s="2"/>
      <c r="K39" s="47"/>
      <c r="L39" s="2"/>
      <c r="M39" s="2"/>
      <c r="N39" s="2"/>
    </row>
    <row r="40" spans="2:14" ht="12.75">
      <c r="B40" s="33"/>
      <c r="C40" s="127"/>
      <c r="D40" s="127"/>
      <c r="E40" s="127"/>
      <c r="F40" s="2"/>
      <c r="G40" s="2"/>
      <c r="H40" s="150"/>
      <c r="I40" s="151"/>
      <c r="J40" s="152"/>
      <c r="K40" s="49" t="s">
        <v>27</v>
      </c>
      <c r="L40" s="2"/>
      <c r="M40" s="2"/>
      <c r="N40" s="2"/>
    </row>
    <row r="41" spans="2:14" ht="12.75">
      <c r="B41" s="33"/>
      <c r="C41" s="127"/>
      <c r="D41" s="127"/>
      <c r="E41" s="127"/>
      <c r="F41" s="2"/>
      <c r="G41" s="2"/>
      <c r="H41" s="2"/>
      <c r="I41" s="2"/>
      <c r="J41" s="2"/>
      <c r="K41" s="47"/>
      <c r="L41" s="2"/>
      <c r="M41" s="2"/>
      <c r="N41" s="2"/>
    </row>
    <row r="42" spans="2:14" ht="12.75">
      <c r="B42" s="33"/>
      <c r="C42" s="127" t="s">
        <v>106</v>
      </c>
      <c r="D42" s="127"/>
      <c r="E42" s="127"/>
      <c r="F42" s="2"/>
      <c r="G42" s="2"/>
      <c r="H42" s="2"/>
      <c r="I42" s="2"/>
      <c r="J42" s="2"/>
      <c r="K42" s="47"/>
      <c r="L42" s="2"/>
      <c r="M42" s="2"/>
      <c r="N42" s="2"/>
    </row>
    <row r="43" spans="2:14" ht="12.75">
      <c r="B43" s="33"/>
      <c r="C43" s="127"/>
      <c r="D43" s="127"/>
      <c r="E43" s="127"/>
      <c r="F43" s="2"/>
      <c r="G43" s="2"/>
      <c r="H43" s="150"/>
      <c r="I43" s="151"/>
      <c r="J43" s="152"/>
      <c r="K43" s="49" t="s">
        <v>27</v>
      </c>
      <c r="L43" s="2"/>
      <c r="M43" s="2"/>
      <c r="N43" s="2"/>
    </row>
    <row r="44" spans="2:14" ht="12.75">
      <c r="B44" s="33"/>
      <c r="C44" s="127"/>
      <c r="D44" s="127"/>
      <c r="E44" s="127"/>
      <c r="F44" s="2"/>
      <c r="G44" s="2"/>
      <c r="H44" s="2"/>
      <c r="I44" s="2"/>
      <c r="J44" s="2"/>
      <c r="K44" s="47"/>
      <c r="L44" s="2"/>
      <c r="M44" s="2"/>
      <c r="N44" s="2"/>
    </row>
    <row r="45" spans="2:14" ht="6.75" customHeight="1">
      <c r="B45" s="33"/>
      <c r="C45" s="66"/>
      <c r="D45" s="66"/>
      <c r="E45" s="66"/>
      <c r="F45" s="2"/>
      <c r="G45" s="2"/>
      <c r="H45" s="2"/>
      <c r="I45" s="2"/>
      <c r="J45" s="2"/>
      <c r="K45" s="47"/>
      <c r="L45" s="2"/>
      <c r="M45" s="2"/>
      <c r="N45" s="2"/>
    </row>
    <row r="46" spans="2:14" ht="18" customHeight="1">
      <c r="B46" s="33"/>
      <c r="C46" s="146" t="s">
        <v>121</v>
      </c>
      <c r="D46" s="146"/>
      <c r="E46" s="146"/>
      <c r="F46" s="146"/>
      <c r="G46" s="146"/>
      <c r="H46" s="146"/>
      <c r="I46" s="146"/>
      <c r="J46" s="146"/>
      <c r="K46" s="149"/>
      <c r="L46" s="146"/>
      <c r="M46" s="146"/>
      <c r="N46" s="56"/>
    </row>
    <row r="47" spans="2:14" ht="18" customHeight="1">
      <c r="B47" s="33"/>
      <c r="D47" s="127" t="s">
        <v>59</v>
      </c>
      <c r="E47" s="127"/>
      <c r="F47" s="2"/>
      <c r="G47" s="2"/>
      <c r="H47" s="128"/>
      <c r="I47" s="129"/>
      <c r="J47" s="130"/>
      <c r="K47" s="47"/>
      <c r="L47" s="2"/>
      <c r="M47" s="2"/>
      <c r="N47" s="2"/>
    </row>
    <row r="48" spans="2:14" ht="6.75" customHeight="1">
      <c r="B48" s="33"/>
      <c r="C48" s="67"/>
      <c r="D48" s="127"/>
      <c r="E48" s="127"/>
      <c r="F48" s="2"/>
      <c r="G48" s="2"/>
      <c r="H48" s="58"/>
      <c r="I48" s="58"/>
      <c r="J48" s="58"/>
      <c r="K48" s="47"/>
      <c r="L48" s="2"/>
      <c r="M48" s="2"/>
      <c r="N48" s="2"/>
    </row>
    <row r="49" spans="2:14" ht="6.75" customHeight="1">
      <c r="B49" s="33"/>
      <c r="D49" s="127" t="s">
        <v>60</v>
      </c>
      <c r="E49" s="127"/>
      <c r="F49" s="2"/>
      <c r="G49" s="2"/>
      <c r="H49" s="2"/>
      <c r="I49" s="2"/>
      <c r="J49" s="2"/>
      <c r="K49" s="47"/>
      <c r="L49" s="2"/>
      <c r="M49" s="2"/>
      <c r="N49" s="2"/>
    </row>
    <row r="50" spans="2:14" ht="18" customHeight="1">
      <c r="B50" s="33"/>
      <c r="C50" s="68"/>
      <c r="D50" s="127"/>
      <c r="E50" s="127"/>
      <c r="F50" s="2"/>
      <c r="G50" s="48" t="s">
        <v>22</v>
      </c>
      <c r="H50" s="52"/>
      <c r="I50" s="69" t="s">
        <v>23</v>
      </c>
      <c r="J50" s="52"/>
      <c r="K50" s="57" t="s">
        <v>26</v>
      </c>
      <c r="L50" s="2"/>
      <c r="M50" s="2"/>
      <c r="N50" s="54"/>
    </row>
    <row r="51" spans="2:14" ht="6.75" customHeight="1">
      <c r="B51" s="33"/>
      <c r="C51" s="68"/>
      <c r="D51" s="127"/>
      <c r="E51" s="127"/>
      <c r="F51" s="2"/>
      <c r="G51" s="2"/>
      <c r="H51" s="2"/>
      <c r="I51" s="2"/>
      <c r="J51" s="2"/>
      <c r="K51" s="47"/>
      <c r="L51" s="2"/>
      <c r="M51" s="2"/>
      <c r="N51" s="2"/>
    </row>
    <row r="52" spans="2:14" ht="18" customHeight="1">
      <c r="B52" s="33"/>
      <c r="C52" s="68"/>
      <c r="D52" s="127"/>
      <c r="E52" s="127"/>
      <c r="F52" s="2"/>
      <c r="G52" s="48" t="s">
        <v>24</v>
      </c>
      <c r="H52" s="52"/>
      <c r="I52" s="69" t="s">
        <v>23</v>
      </c>
      <c r="J52" s="52"/>
      <c r="K52" s="57" t="s">
        <v>26</v>
      </c>
      <c r="L52" s="2"/>
      <c r="M52" s="2"/>
      <c r="N52" s="54"/>
    </row>
    <row r="53" spans="2:14" ht="6.75" customHeight="1">
      <c r="B53" s="33"/>
      <c r="C53" s="68"/>
      <c r="D53" s="68"/>
      <c r="E53" s="68"/>
      <c r="F53" s="2"/>
      <c r="G53" s="2"/>
      <c r="H53" s="2"/>
      <c r="I53" s="2"/>
      <c r="J53" s="2"/>
      <c r="K53" s="47"/>
      <c r="L53" s="2"/>
      <c r="M53" s="2"/>
      <c r="N53" s="2"/>
    </row>
    <row r="54" spans="2:14" ht="6.75" customHeight="1">
      <c r="B54" s="33"/>
      <c r="D54" s="127" t="s">
        <v>61</v>
      </c>
      <c r="E54" s="127"/>
      <c r="F54" s="2"/>
      <c r="G54" s="2"/>
      <c r="H54" s="2"/>
      <c r="I54" s="2"/>
      <c r="J54" s="2"/>
      <c r="K54" s="47"/>
      <c r="L54" s="2"/>
      <c r="M54" s="2"/>
      <c r="N54" s="2"/>
    </row>
    <row r="55" spans="2:14" ht="18" customHeight="1">
      <c r="B55" s="33"/>
      <c r="C55" s="68"/>
      <c r="D55" s="127"/>
      <c r="E55" s="127"/>
      <c r="F55" s="2"/>
      <c r="G55" s="2"/>
      <c r="H55" s="128"/>
      <c r="I55" s="129"/>
      <c r="J55" s="130"/>
      <c r="K55" s="47"/>
      <c r="L55" s="2"/>
      <c r="M55" s="2"/>
      <c r="N55" s="2"/>
    </row>
    <row r="56" spans="2:14" ht="6" customHeight="1">
      <c r="B56" s="33"/>
      <c r="C56" s="68"/>
      <c r="D56" s="127"/>
      <c r="E56" s="127"/>
      <c r="F56" s="2"/>
      <c r="G56" s="2"/>
      <c r="H56" s="58"/>
      <c r="I56" s="58"/>
      <c r="J56" s="58"/>
      <c r="K56" s="47"/>
      <c r="L56" s="2"/>
      <c r="M56" s="2"/>
      <c r="N56" s="2"/>
    </row>
    <row r="57" spans="2:14" ht="6.75" customHeight="1">
      <c r="B57" s="33"/>
      <c r="C57" s="68"/>
      <c r="D57" s="68"/>
      <c r="E57" s="68"/>
      <c r="F57" s="2"/>
      <c r="G57" s="2"/>
      <c r="H57" s="2"/>
      <c r="I57" s="2"/>
      <c r="J57" s="2"/>
      <c r="K57" s="47"/>
      <c r="L57" s="2"/>
      <c r="M57" s="2"/>
      <c r="N57" s="2"/>
    </row>
    <row r="58" spans="2:14" ht="18" customHeight="1">
      <c r="B58" s="33"/>
      <c r="C58" s="147" t="s">
        <v>122</v>
      </c>
      <c r="D58" s="147"/>
      <c r="E58" s="147"/>
      <c r="F58" s="147"/>
      <c r="G58" s="147"/>
      <c r="H58" s="147"/>
      <c r="I58" s="147"/>
      <c r="J58" s="147"/>
      <c r="K58" s="148"/>
      <c r="L58" s="2"/>
      <c r="M58" s="2"/>
      <c r="N58" s="2"/>
    </row>
    <row r="59" spans="2:14" ht="6.75" customHeight="1">
      <c r="B59" s="33"/>
      <c r="C59" s="68"/>
      <c r="D59" s="153" t="s">
        <v>103</v>
      </c>
      <c r="E59" s="153"/>
      <c r="F59" s="2"/>
      <c r="G59" s="2"/>
      <c r="H59" s="2"/>
      <c r="I59" s="2"/>
      <c r="J59" s="2"/>
      <c r="K59" s="47"/>
      <c r="L59" s="2"/>
      <c r="M59" s="2"/>
      <c r="N59" s="2"/>
    </row>
    <row r="60" spans="2:14" ht="19.5" customHeight="1">
      <c r="B60" s="33"/>
      <c r="D60" s="153"/>
      <c r="E60" s="153"/>
      <c r="F60" s="2"/>
      <c r="G60" s="2"/>
      <c r="H60" s="132"/>
      <c r="I60" s="133"/>
      <c r="J60" s="134"/>
      <c r="K60" s="47"/>
      <c r="L60" s="2"/>
      <c r="M60" s="2"/>
      <c r="N60" s="2"/>
    </row>
    <row r="61" spans="2:14" ht="6.75" customHeight="1">
      <c r="B61" s="33"/>
      <c r="D61" s="153" t="s">
        <v>62</v>
      </c>
      <c r="E61" s="153"/>
      <c r="F61" s="2"/>
      <c r="G61" s="2"/>
      <c r="H61" s="2"/>
      <c r="I61" s="2"/>
      <c r="J61" s="2"/>
      <c r="K61" s="47"/>
      <c r="L61" s="2"/>
      <c r="M61" s="2"/>
      <c r="N61" s="2"/>
    </row>
    <row r="62" spans="2:14" ht="19.5" customHeight="1">
      <c r="B62" s="33"/>
      <c r="C62" s="97"/>
      <c r="D62" s="153"/>
      <c r="E62" s="153"/>
      <c r="F62" s="2"/>
      <c r="G62" s="48"/>
      <c r="H62" s="132"/>
      <c r="I62" s="133"/>
      <c r="J62" s="134"/>
      <c r="K62" s="47"/>
      <c r="L62" s="2"/>
      <c r="M62" s="2"/>
      <c r="N62" s="2"/>
    </row>
    <row r="63" spans="2:14" ht="6.75" customHeight="1">
      <c r="B63" s="33"/>
      <c r="C63" s="97"/>
      <c r="D63" s="153"/>
      <c r="E63" s="153"/>
      <c r="F63" s="2"/>
      <c r="G63" s="2"/>
      <c r="H63" s="2"/>
      <c r="I63" s="2"/>
      <c r="J63" s="2"/>
      <c r="K63" s="47"/>
      <c r="L63" s="2"/>
      <c r="M63" s="2"/>
      <c r="N63" s="2"/>
    </row>
    <row r="64" spans="2:14" ht="6.75" customHeight="1">
      <c r="B64" s="33"/>
      <c r="D64" s="153" t="s">
        <v>63</v>
      </c>
      <c r="E64" s="153"/>
      <c r="F64" s="153"/>
      <c r="G64" s="2"/>
      <c r="H64" s="2"/>
      <c r="I64" s="2"/>
      <c r="J64" s="2"/>
      <c r="K64" s="47"/>
      <c r="L64" s="2"/>
      <c r="M64" s="2"/>
      <c r="N64" s="2"/>
    </row>
    <row r="65" spans="2:14" ht="19.5" customHeight="1">
      <c r="B65" s="33"/>
      <c r="C65" s="97"/>
      <c r="D65" s="153"/>
      <c r="E65" s="153"/>
      <c r="F65" s="153"/>
      <c r="G65" s="2"/>
      <c r="H65" s="128"/>
      <c r="I65" s="129"/>
      <c r="J65" s="130"/>
      <c r="K65" s="47"/>
      <c r="L65" s="2"/>
      <c r="M65" s="2"/>
      <c r="N65" s="2"/>
    </row>
    <row r="66" spans="2:14" ht="6.75" customHeight="1">
      <c r="B66" s="33"/>
      <c r="C66" s="97"/>
      <c r="D66" s="153"/>
      <c r="E66" s="153"/>
      <c r="F66" s="153"/>
      <c r="G66" s="2"/>
      <c r="H66" s="2"/>
      <c r="I66" s="2"/>
      <c r="J66" s="2"/>
      <c r="K66" s="47"/>
      <c r="L66" s="2"/>
      <c r="M66" s="2"/>
      <c r="N66" s="2"/>
    </row>
    <row r="67" spans="2:14" ht="6.75" customHeight="1">
      <c r="B67" s="33"/>
      <c r="C67" s="127" t="s">
        <v>64</v>
      </c>
      <c r="D67" s="127"/>
      <c r="E67" s="127"/>
      <c r="F67" s="2"/>
      <c r="G67" s="2"/>
      <c r="H67" s="2"/>
      <c r="I67" s="2"/>
      <c r="J67" s="2"/>
      <c r="K67" s="47"/>
      <c r="L67" s="2"/>
      <c r="M67" s="2"/>
      <c r="N67" s="2"/>
    </row>
    <row r="68" spans="2:14" ht="19.5" customHeight="1">
      <c r="B68" s="33"/>
      <c r="C68" s="127"/>
      <c r="D68" s="127"/>
      <c r="E68" s="127"/>
      <c r="F68" s="2"/>
      <c r="G68" s="2"/>
      <c r="H68" s="132"/>
      <c r="I68" s="133"/>
      <c r="J68" s="134"/>
      <c r="K68" s="47"/>
      <c r="L68" s="2"/>
      <c r="M68" s="2"/>
      <c r="N68" s="2"/>
    </row>
    <row r="69" spans="2:14" ht="6.75" customHeight="1" thickBot="1">
      <c r="B69" s="36"/>
      <c r="C69" s="145"/>
      <c r="D69" s="145"/>
      <c r="E69" s="145"/>
      <c r="F69" s="38"/>
      <c r="G69" s="38"/>
      <c r="H69" s="38"/>
      <c r="I69" s="38"/>
      <c r="J69" s="38"/>
      <c r="K69" s="50"/>
      <c r="L69" s="2"/>
      <c r="M69" s="2"/>
      <c r="N69" s="2"/>
    </row>
    <row r="70" spans="2:14" ht="6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4" ht="6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ht="7.5" customHeight="1"/>
    <row r="73" ht="7.5" customHeight="1" thickBot="1"/>
    <row r="74" spans="2:11" ht="6.75" customHeight="1">
      <c r="B74" s="29"/>
      <c r="C74" s="5"/>
      <c r="D74" s="5"/>
      <c r="E74" s="5"/>
      <c r="F74" s="5"/>
      <c r="G74" s="5"/>
      <c r="H74" s="5"/>
      <c r="I74" s="5"/>
      <c r="J74" s="5"/>
      <c r="K74" s="46"/>
    </row>
    <row r="75" spans="2:11" ht="13.5" customHeight="1">
      <c r="B75" s="33"/>
      <c r="C75" s="126" t="s">
        <v>38</v>
      </c>
      <c r="D75" s="126"/>
      <c r="E75" s="126"/>
      <c r="F75" s="126"/>
      <c r="G75" s="126"/>
      <c r="H75" s="126"/>
      <c r="I75" s="126"/>
      <c r="J75" s="126"/>
      <c r="K75" s="136"/>
    </row>
    <row r="76" spans="2:11" ht="6.75" customHeight="1">
      <c r="B76" s="33"/>
      <c r="C76" s="127" t="s">
        <v>65</v>
      </c>
      <c r="D76" s="127"/>
      <c r="E76" s="127"/>
      <c r="F76" s="2"/>
      <c r="G76" s="2"/>
      <c r="H76" s="2"/>
      <c r="I76" s="2"/>
      <c r="J76" s="2"/>
      <c r="K76" s="47"/>
    </row>
    <row r="77" spans="2:11" ht="18" customHeight="1">
      <c r="B77" s="33"/>
      <c r="C77" s="127"/>
      <c r="D77" s="127"/>
      <c r="E77" s="127"/>
      <c r="F77" s="2"/>
      <c r="G77" s="2"/>
      <c r="H77" s="59"/>
      <c r="I77" s="60"/>
      <c r="J77" s="61"/>
      <c r="K77" s="47"/>
    </row>
    <row r="78" spans="2:11" ht="6.75" customHeight="1">
      <c r="B78" s="33"/>
      <c r="C78" s="127"/>
      <c r="D78" s="127"/>
      <c r="E78" s="127"/>
      <c r="F78" s="2"/>
      <c r="G78" s="2"/>
      <c r="H78" s="2"/>
      <c r="I78" s="2"/>
      <c r="J78" s="2"/>
      <c r="K78" s="47"/>
    </row>
    <row r="79" spans="2:11" ht="6.75" customHeight="1">
      <c r="B79" s="33"/>
      <c r="C79" s="127" t="s">
        <v>74</v>
      </c>
      <c r="D79" s="127"/>
      <c r="E79" s="127"/>
      <c r="F79" s="2"/>
      <c r="G79" s="2"/>
      <c r="H79" s="2"/>
      <c r="I79" s="2"/>
      <c r="J79" s="2"/>
      <c r="K79" s="47"/>
    </row>
    <row r="80" spans="2:11" ht="18" customHeight="1">
      <c r="B80" s="33"/>
      <c r="C80" s="127"/>
      <c r="D80" s="127"/>
      <c r="E80" s="127"/>
      <c r="F80" s="2"/>
      <c r="G80" s="48" t="s">
        <v>22</v>
      </c>
      <c r="H80" s="52"/>
      <c r="I80" s="41" t="s">
        <v>23</v>
      </c>
      <c r="J80" s="52"/>
      <c r="K80" s="53" t="s">
        <v>25</v>
      </c>
    </row>
    <row r="81" spans="2:11" ht="6.75" customHeight="1">
      <c r="B81" s="33"/>
      <c r="C81" s="127"/>
      <c r="D81" s="127"/>
      <c r="E81" s="127"/>
      <c r="F81" s="2"/>
      <c r="G81" s="2"/>
      <c r="H81" s="2"/>
      <c r="I81" s="2"/>
      <c r="J81" s="2"/>
      <c r="K81" s="47"/>
    </row>
    <row r="82" spans="2:11" ht="18" customHeight="1">
      <c r="B82" s="33"/>
      <c r="C82" s="127"/>
      <c r="D82" s="127"/>
      <c r="E82" s="127"/>
      <c r="F82" s="2"/>
      <c r="G82" s="48" t="s">
        <v>24</v>
      </c>
      <c r="H82" s="52"/>
      <c r="I82" s="41" t="s">
        <v>23</v>
      </c>
      <c r="J82" s="52"/>
      <c r="K82" s="53" t="s">
        <v>25</v>
      </c>
    </row>
    <row r="83" spans="2:11" ht="6.75" customHeight="1">
      <c r="B83" s="33"/>
      <c r="C83" s="127"/>
      <c r="D83" s="127"/>
      <c r="E83" s="127"/>
      <c r="F83" s="2"/>
      <c r="G83" s="2"/>
      <c r="H83" s="2"/>
      <c r="I83" s="2"/>
      <c r="J83" s="2"/>
      <c r="K83" s="47"/>
    </row>
    <row r="84" spans="2:11" ht="6.75" customHeight="1">
      <c r="B84" s="33"/>
      <c r="C84" s="127" t="s">
        <v>66</v>
      </c>
      <c r="D84" s="127"/>
      <c r="E84" s="127"/>
      <c r="F84" s="2"/>
      <c r="G84" s="2"/>
      <c r="H84" s="2"/>
      <c r="I84" s="2"/>
      <c r="J84" s="2"/>
      <c r="K84" s="47"/>
    </row>
    <row r="85" spans="2:11" ht="18" customHeight="1">
      <c r="B85" s="33"/>
      <c r="C85" s="127"/>
      <c r="D85" s="127"/>
      <c r="E85" s="127"/>
      <c r="F85" s="2"/>
      <c r="G85" s="2"/>
      <c r="H85" s="132"/>
      <c r="I85" s="133"/>
      <c r="J85" s="134"/>
      <c r="K85" s="47"/>
    </row>
    <row r="86" spans="2:11" ht="6.75" customHeight="1">
      <c r="B86" s="33"/>
      <c r="C86" s="127"/>
      <c r="D86" s="127"/>
      <c r="E86" s="127"/>
      <c r="F86" s="2"/>
      <c r="G86" s="2"/>
      <c r="H86" s="2"/>
      <c r="I86" s="2"/>
      <c r="J86" s="2"/>
      <c r="K86" s="47"/>
    </row>
    <row r="87" spans="2:11" ht="6.75" customHeight="1" thickBot="1">
      <c r="B87" s="36"/>
      <c r="C87" s="38"/>
      <c r="D87" s="38"/>
      <c r="E87" s="38"/>
      <c r="F87" s="38"/>
      <c r="G87" s="38"/>
      <c r="H87" s="38"/>
      <c r="I87" s="38"/>
      <c r="J87" s="38"/>
      <c r="K87" s="50"/>
    </row>
    <row r="88" ht="7.5" customHeight="1"/>
    <row r="89" ht="7.5" customHeight="1" thickBot="1"/>
    <row r="90" spans="2:11" ht="6.75" customHeight="1">
      <c r="B90" s="29"/>
      <c r="C90" s="5"/>
      <c r="D90" s="5"/>
      <c r="E90" s="5"/>
      <c r="F90" s="5"/>
      <c r="G90" s="5"/>
      <c r="H90" s="5"/>
      <c r="I90" s="5"/>
      <c r="J90" s="5"/>
      <c r="K90" s="46"/>
    </row>
    <row r="91" spans="2:11" ht="13.5" customHeight="1">
      <c r="B91" s="33"/>
      <c r="C91" s="126" t="s">
        <v>39</v>
      </c>
      <c r="D91" s="126"/>
      <c r="E91" s="126"/>
      <c r="F91" s="126"/>
      <c r="G91" s="126"/>
      <c r="H91" s="126"/>
      <c r="I91" s="126"/>
      <c r="J91" s="126"/>
      <c r="K91" s="136"/>
    </row>
    <row r="92" spans="2:11" ht="12.75">
      <c r="B92" s="33"/>
      <c r="C92" s="143" t="s">
        <v>34</v>
      </c>
      <c r="D92" s="143"/>
      <c r="E92" s="143"/>
      <c r="F92" s="143"/>
      <c r="G92" s="143"/>
      <c r="H92" s="143"/>
      <c r="I92" s="143"/>
      <c r="J92" s="143"/>
      <c r="K92" s="144"/>
    </row>
    <row r="93" spans="2:11" ht="5.25" customHeight="1">
      <c r="B93" s="33"/>
      <c r="C93" s="2"/>
      <c r="D93" s="2"/>
      <c r="E93" s="2"/>
      <c r="F93" s="2"/>
      <c r="G93" s="2"/>
      <c r="H93" s="2"/>
      <c r="I93" s="2"/>
      <c r="J93" s="2"/>
      <c r="K93" s="47"/>
    </row>
    <row r="94" spans="2:11" ht="6.75" customHeight="1">
      <c r="B94" s="33"/>
      <c r="C94" s="127" t="s">
        <v>67</v>
      </c>
      <c r="D94" s="127"/>
      <c r="E94" s="127"/>
      <c r="F94" s="2"/>
      <c r="G94" s="2"/>
      <c r="H94" s="2"/>
      <c r="I94" s="2"/>
      <c r="J94" s="2"/>
      <c r="K94" s="47"/>
    </row>
    <row r="95" spans="2:11" ht="18" customHeight="1">
      <c r="B95" s="33"/>
      <c r="C95" s="127"/>
      <c r="D95" s="127"/>
      <c r="E95" s="127"/>
      <c r="F95" s="2"/>
      <c r="G95" s="2"/>
      <c r="H95" s="132"/>
      <c r="I95" s="133"/>
      <c r="J95" s="134"/>
      <c r="K95" s="47"/>
    </row>
    <row r="96" spans="2:11" ht="6.75" customHeight="1">
      <c r="B96" s="33"/>
      <c r="C96" s="127"/>
      <c r="D96" s="127"/>
      <c r="E96" s="127"/>
      <c r="F96" s="2"/>
      <c r="G96" s="2"/>
      <c r="H96" s="55"/>
      <c r="I96" s="55"/>
      <c r="J96" s="55"/>
      <c r="K96" s="47"/>
    </row>
    <row r="97" spans="2:11" ht="6.75" customHeight="1" thickBot="1">
      <c r="B97" s="36"/>
      <c r="C97" s="145"/>
      <c r="D97" s="145"/>
      <c r="E97" s="145"/>
      <c r="F97" s="38"/>
      <c r="G97" s="38"/>
      <c r="H97" s="38"/>
      <c r="I97" s="38"/>
      <c r="J97" s="38"/>
      <c r="K97" s="50"/>
    </row>
    <row r="98" ht="7.5" customHeight="1"/>
    <row r="99" ht="7.5" customHeight="1" thickBot="1"/>
    <row r="100" spans="2:11" ht="6.75" customHeight="1">
      <c r="B100" s="29"/>
      <c r="C100" s="5"/>
      <c r="D100" s="5"/>
      <c r="E100" s="5"/>
      <c r="F100" s="5"/>
      <c r="G100" s="5"/>
      <c r="H100" s="5"/>
      <c r="I100" s="5"/>
      <c r="J100" s="5"/>
      <c r="K100" s="46"/>
    </row>
    <row r="101" spans="2:11" ht="13.5" customHeight="1">
      <c r="B101" s="33"/>
      <c r="C101" s="126" t="s">
        <v>41</v>
      </c>
      <c r="D101" s="126"/>
      <c r="E101" s="126"/>
      <c r="F101" s="126"/>
      <c r="G101" s="126"/>
      <c r="H101" s="126"/>
      <c r="I101" s="126"/>
      <c r="J101" s="126"/>
      <c r="K101" s="136"/>
    </row>
    <row r="102" spans="2:11" ht="5.25" customHeight="1">
      <c r="B102" s="33"/>
      <c r="C102" s="2"/>
      <c r="D102" s="2"/>
      <c r="E102" s="2"/>
      <c r="F102" s="2"/>
      <c r="G102" s="2"/>
      <c r="H102" s="2"/>
      <c r="I102" s="2"/>
      <c r="J102" s="2"/>
      <c r="K102" s="47"/>
    </row>
    <row r="103" spans="2:11" ht="6.75" customHeight="1">
      <c r="B103" s="33"/>
      <c r="C103" s="127" t="s">
        <v>73</v>
      </c>
      <c r="D103" s="127"/>
      <c r="E103" s="127"/>
      <c r="F103" s="2"/>
      <c r="G103" s="2"/>
      <c r="H103" s="2"/>
      <c r="I103" s="2"/>
      <c r="J103" s="2"/>
      <c r="K103" s="47"/>
    </row>
    <row r="104" spans="2:11" ht="18" customHeight="1">
      <c r="B104" s="33"/>
      <c r="C104" s="127"/>
      <c r="D104" s="127"/>
      <c r="E104" s="127"/>
      <c r="F104" s="2"/>
      <c r="G104" s="2"/>
      <c r="H104" s="128"/>
      <c r="I104" s="129"/>
      <c r="J104" s="130"/>
      <c r="K104" s="47"/>
    </row>
    <row r="105" spans="2:11" ht="6.75" customHeight="1">
      <c r="B105" s="33"/>
      <c r="C105" s="127"/>
      <c r="D105" s="127"/>
      <c r="E105" s="127"/>
      <c r="F105" s="2"/>
      <c r="G105" s="2"/>
      <c r="H105" s="2"/>
      <c r="I105" s="2"/>
      <c r="J105" s="2"/>
      <c r="K105" s="47"/>
    </row>
    <row r="106" spans="2:11" ht="3.75" customHeight="1">
      <c r="B106" s="33"/>
      <c r="C106" s="66"/>
      <c r="D106" s="66"/>
      <c r="E106" s="66"/>
      <c r="F106" s="2"/>
      <c r="G106" s="2"/>
      <c r="H106" s="2"/>
      <c r="I106" s="2"/>
      <c r="J106" s="2"/>
      <c r="K106" s="47"/>
    </row>
    <row r="107" spans="2:11" ht="6.75" customHeight="1">
      <c r="B107" s="33"/>
      <c r="C107" s="131" t="s">
        <v>75</v>
      </c>
      <c r="D107" s="131"/>
      <c r="E107" s="131"/>
      <c r="F107" s="2"/>
      <c r="G107" s="2"/>
      <c r="H107" s="2"/>
      <c r="I107" s="2"/>
      <c r="J107" s="2"/>
      <c r="K107" s="47"/>
    </row>
    <row r="108" spans="2:11" ht="18" customHeight="1">
      <c r="B108" s="33"/>
      <c r="C108" s="131"/>
      <c r="D108" s="131"/>
      <c r="E108" s="131"/>
      <c r="F108" s="2"/>
      <c r="G108" s="2"/>
      <c r="H108" s="128"/>
      <c r="I108" s="129"/>
      <c r="J108" s="130"/>
      <c r="K108" s="47"/>
    </row>
    <row r="109" spans="2:11" ht="6.75" customHeight="1">
      <c r="B109" s="33"/>
      <c r="C109" s="131"/>
      <c r="D109" s="131"/>
      <c r="E109" s="131"/>
      <c r="F109" s="2"/>
      <c r="G109" s="2"/>
      <c r="H109" s="2"/>
      <c r="I109" s="2"/>
      <c r="J109" s="2"/>
      <c r="K109" s="47"/>
    </row>
    <row r="110" spans="2:11" ht="18" customHeight="1">
      <c r="B110" s="33"/>
      <c r="C110" s="131"/>
      <c r="D110" s="131"/>
      <c r="E110" s="131"/>
      <c r="F110" s="2"/>
      <c r="G110" s="2"/>
      <c r="H110" s="132"/>
      <c r="I110" s="133"/>
      <c r="J110" s="134"/>
      <c r="K110" s="47"/>
    </row>
    <row r="111" spans="2:11" ht="6.75" customHeight="1">
      <c r="B111" s="33"/>
      <c r="C111" s="131"/>
      <c r="D111" s="131"/>
      <c r="E111" s="131"/>
      <c r="F111" s="2"/>
      <c r="G111" s="2"/>
      <c r="H111" s="2"/>
      <c r="I111" s="2"/>
      <c r="J111" s="2"/>
      <c r="K111" s="47"/>
    </row>
    <row r="112" spans="2:11" ht="6.75" customHeight="1" thickBot="1">
      <c r="B112" s="36"/>
      <c r="C112" s="38"/>
      <c r="D112" s="38"/>
      <c r="E112" s="38"/>
      <c r="F112" s="38"/>
      <c r="G112" s="38"/>
      <c r="H112" s="38"/>
      <c r="I112" s="38"/>
      <c r="J112" s="38"/>
      <c r="K112" s="50"/>
    </row>
    <row r="113" ht="7.5" customHeight="1"/>
    <row r="114" ht="7.5" customHeight="1" thickBot="1"/>
    <row r="115" spans="2:11" ht="6.75" customHeight="1">
      <c r="B115" s="29"/>
      <c r="C115" s="5"/>
      <c r="D115" s="5"/>
      <c r="E115" s="5"/>
      <c r="F115" s="5"/>
      <c r="G115" s="5"/>
      <c r="H115" s="5"/>
      <c r="I115" s="5"/>
      <c r="J115" s="5"/>
      <c r="K115" s="46"/>
    </row>
    <row r="116" spans="2:11" ht="13.5" customHeight="1">
      <c r="B116" s="33"/>
      <c r="C116" s="135" t="s">
        <v>68</v>
      </c>
      <c r="D116" s="126"/>
      <c r="E116" s="126"/>
      <c r="F116" s="126"/>
      <c r="G116" s="126"/>
      <c r="H116" s="126"/>
      <c r="I116" s="126"/>
      <c r="J116" s="126"/>
      <c r="K116" s="136"/>
    </row>
    <row r="117" spans="2:11" ht="4.5" customHeight="1">
      <c r="B117" s="33"/>
      <c r="C117" s="2"/>
      <c r="D117" s="2"/>
      <c r="E117" s="2"/>
      <c r="F117" s="2"/>
      <c r="G117" s="2"/>
      <c r="H117" s="2"/>
      <c r="I117" s="2"/>
      <c r="J117" s="2"/>
      <c r="K117" s="47"/>
    </row>
    <row r="118" spans="2:11" ht="12.75" customHeight="1">
      <c r="B118" s="33"/>
      <c r="C118" s="127" t="s">
        <v>71</v>
      </c>
      <c r="D118" s="127"/>
      <c r="E118" s="127"/>
      <c r="F118" s="2"/>
      <c r="G118" s="2"/>
      <c r="H118" s="2"/>
      <c r="I118" s="2"/>
      <c r="J118" s="2"/>
      <c r="K118" s="47"/>
    </row>
    <row r="119" spans="2:11" ht="12.75">
      <c r="B119" s="33"/>
      <c r="C119" s="127"/>
      <c r="D119" s="127"/>
      <c r="E119" s="127"/>
      <c r="F119" s="2"/>
      <c r="G119" s="2"/>
      <c r="H119" s="2"/>
      <c r="I119" s="2"/>
      <c r="J119" s="2"/>
      <c r="K119" s="47"/>
    </row>
    <row r="120" spans="2:11" ht="12.75">
      <c r="B120" s="33"/>
      <c r="C120" s="127"/>
      <c r="D120" s="127"/>
      <c r="E120" s="127"/>
      <c r="F120" s="2"/>
      <c r="G120" s="2"/>
      <c r="H120" s="2"/>
      <c r="I120" s="2"/>
      <c r="J120" s="2"/>
      <c r="K120" s="47"/>
    </row>
    <row r="121" spans="2:11" ht="12.75">
      <c r="B121" s="33"/>
      <c r="C121" s="127"/>
      <c r="D121" s="127"/>
      <c r="E121" s="127"/>
      <c r="F121" s="2"/>
      <c r="G121" s="2"/>
      <c r="H121" s="137"/>
      <c r="I121" s="138"/>
      <c r="J121" s="139"/>
      <c r="K121" s="47"/>
    </row>
    <row r="122" spans="2:11" ht="12.75">
      <c r="B122" s="33"/>
      <c r="C122" s="127"/>
      <c r="D122" s="127"/>
      <c r="E122" s="127"/>
      <c r="F122" s="2"/>
      <c r="G122" s="2"/>
      <c r="H122" s="140"/>
      <c r="I122" s="141"/>
      <c r="J122" s="142"/>
      <c r="K122" s="47"/>
    </row>
    <row r="123" spans="2:11" ht="12.75">
      <c r="B123" s="33"/>
      <c r="C123" s="127"/>
      <c r="D123" s="127"/>
      <c r="E123" s="127"/>
      <c r="F123" s="2"/>
      <c r="G123" s="2"/>
      <c r="H123" s="2"/>
      <c r="I123" s="2"/>
      <c r="J123" s="2"/>
      <c r="K123" s="47"/>
    </row>
    <row r="124" spans="2:11" ht="12.75">
      <c r="B124" s="33"/>
      <c r="C124" s="127"/>
      <c r="D124" s="127"/>
      <c r="E124" s="127"/>
      <c r="F124" s="2"/>
      <c r="G124" s="2"/>
      <c r="H124" s="2"/>
      <c r="I124" s="2"/>
      <c r="J124" s="2"/>
      <c r="K124" s="47"/>
    </row>
    <row r="125" spans="2:11" ht="6.75" customHeight="1" thickBot="1">
      <c r="B125" s="36"/>
      <c r="C125" s="38"/>
      <c r="D125" s="38"/>
      <c r="E125" s="38"/>
      <c r="F125" s="38"/>
      <c r="G125" s="38"/>
      <c r="H125" s="38"/>
      <c r="I125" s="38"/>
      <c r="J125" s="38"/>
      <c r="K125" s="50"/>
    </row>
    <row r="126" ht="7.5" customHeight="1"/>
    <row r="127" ht="7.5" customHeight="1" thickBot="1"/>
    <row r="128" ht="12.75" hidden="1"/>
    <row r="129" ht="12.75" hidden="1"/>
    <row r="130" ht="12.75" hidden="1"/>
    <row r="131" ht="12.75" hidden="1"/>
    <row r="132" ht="12.75" hidden="1"/>
    <row r="133" spans="2:7" ht="12.75" hidden="1">
      <c r="B133">
        <v>1</v>
      </c>
      <c r="C133" s="62" t="s">
        <v>19</v>
      </c>
      <c r="D133" s="62">
        <v>1</v>
      </c>
      <c r="E133" s="62">
        <v>1</v>
      </c>
      <c r="F133" s="62">
        <v>1</v>
      </c>
      <c r="G133" s="62"/>
    </row>
    <row r="134" spans="2:7" ht="12.75" hidden="1">
      <c r="B134">
        <v>2</v>
      </c>
      <c r="C134" s="62" t="s">
        <v>20</v>
      </c>
      <c r="D134" s="62"/>
      <c r="E134" s="62"/>
      <c r="F134" s="62"/>
      <c r="G134" s="62"/>
    </row>
    <row r="135" spans="2:7" ht="12.75" hidden="1">
      <c r="B135">
        <v>3</v>
      </c>
      <c r="C135" s="62" t="s">
        <v>21</v>
      </c>
      <c r="D135" s="62"/>
      <c r="E135" s="62"/>
      <c r="F135" s="62"/>
      <c r="G135" s="62"/>
    </row>
    <row r="136" spans="3:7" ht="12.75" hidden="1">
      <c r="C136" s="62"/>
      <c r="D136" s="62"/>
      <c r="E136" s="62"/>
      <c r="F136" s="62"/>
      <c r="G136" s="62"/>
    </row>
    <row r="137" spans="2:7" ht="12.75" hidden="1">
      <c r="B137">
        <v>1</v>
      </c>
      <c r="C137" s="62"/>
      <c r="D137" s="62">
        <v>1</v>
      </c>
      <c r="E137" s="62">
        <v>1</v>
      </c>
      <c r="F137" s="62"/>
      <c r="G137" s="62"/>
    </row>
    <row r="138" spans="2:7" ht="12.75" hidden="1">
      <c r="B138">
        <v>2</v>
      </c>
      <c r="C138" s="62" t="s">
        <v>29</v>
      </c>
      <c r="D138" s="62"/>
      <c r="E138" s="62"/>
      <c r="F138" s="62"/>
      <c r="G138" s="62"/>
    </row>
    <row r="139" spans="2:7" ht="12.75" hidden="1">
      <c r="B139">
        <v>3</v>
      </c>
      <c r="C139" s="62" t="s">
        <v>28</v>
      </c>
      <c r="D139" s="62"/>
      <c r="E139" s="62"/>
      <c r="F139" s="62"/>
      <c r="G139" s="62"/>
    </row>
    <row r="140" spans="2:7" ht="12.75" hidden="1">
      <c r="B140">
        <v>4</v>
      </c>
      <c r="C140" s="62" t="s">
        <v>30</v>
      </c>
      <c r="D140" s="62"/>
      <c r="E140" s="62"/>
      <c r="F140" s="62"/>
      <c r="G140" s="62"/>
    </row>
    <row r="141" spans="3:7" ht="12.75" hidden="1">
      <c r="C141" s="62"/>
      <c r="D141" s="62"/>
      <c r="E141" s="62"/>
      <c r="F141" s="62"/>
      <c r="G141" s="62"/>
    </row>
    <row r="142" spans="3:7" ht="12.75" hidden="1">
      <c r="C142" s="62"/>
      <c r="D142" s="62"/>
      <c r="E142" s="62"/>
      <c r="F142" s="62"/>
      <c r="G142" s="62"/>
    </row>
    <row r="143" spans="2:7" ht="12.75" hidden="1">
      <c r="B143">
        <v>1</v>
      </c>
      <c r="C143" s="62" t="s">
        <v>31</v>
      </c>
      <c r="D143" s="62">
        <v>1</v>
      </c>
      <c r="E143" s="62">
        <v>1</v>
      </c>
      <c r="F143" s="62"/>
      <c r="G143" s="62"/>
    </row>
    <row r="144" spans="2:7" ht="12.75" hidden="1">
      <c r="B144">
        <v>2</v>
      </c>
      <c r="C144" s="62" t="s">
        <v>32</v>
      </c>
      <c r="D144" s="62"/>
      <c r="E144" s="62"/>
      <c r="F144" s="62"/>
      <c r="G144" s="62"/>
    </row>
    <row r="145" spans="2:7" ht="12.75" hidden="1">
      <c r="B145">
        <v>3</v>
      </c>
      <c r="C145" s="62" t="s">
        <v>33</v>
      </c>
      <c r="D145" s="62"/>
      <c r="E145" s="62"/>
      <c r="F145" s="62"/>
      <c r="G145" s="62"/>
    </row>
    <row r="146" spans="2:7" ht="12.75" hidden="1">
      <c r="B146">
        <v>4</v>
      </c>
      <c r="C146" s="62" t="s">
        <v>124</v>
      </c>
      <c r="D146" s="62"/>
      <c r="E146" s="62"/>
      <c r="F146" s="62"/>
      <c r="G146" s="62"/>
    </row>
    <row r="147" spans="3:7" ht="12.75" hidden="1">
      <c r="C147" s="62"/>
      <c r="D147" s="62"/>
      <c r="E147" s="62"/>
      <c r="F147" s="62"/>
      <c r="G147" s="62"/>
    </row>
    <row r="148" spans="3:7" ht="12.75" hidden="1">
      <c r="C148" s="62"/>
      <c r="D148" s="62"/>
      <c r="E148" s="62"/>
      <c r="F148" s="62"/>
      <c r="G148" s="62"/>
    </row>
    <row r="149" spans="2:7" ht="12.75" hidden="1">
      <c r="B149">
        <v>1</v>
      </c>
      <c r="C149" s="62" t="s">
        <v>42</v>
      </c>
      <c r="D149" s="62">
        <v>1</v>
      </c>
      <c r="E149" s="62">
        <v>1</v>
      </c>
      <c r="F149" s="62"/>
      <c r="G149" s="62"/>
    </row>
    <row r="150" spans="2:7" ht="12.75" hidden="1">
      <c r="B150">
        <v>2</v>
      </c>
      <c r="C150" s="62" t="s">
        <v>43</v>
      </c>
      <c r="D150" s="62"/>
      <c r="E150" s="62"/>
      <c r="F150" s="62"/>
      <c r="G150" s="62"/>
    </row>
    <row r="151" spans="2:7" ht="12.75" hidden="1">
      <c r="B151">
        <v>3</v>
      </c>
      <c r="C151" s="62" t="s">
        <v>44</v>
      </c>
      <c r="D151" s="62"/>
      <c r="E151" s="62"/>
      <c r="F151" s="62"/>
      <c r="G151" s="62"/>
    </row>
    <row r="152" spans="3:7" ht="12.75" hidden="1">
      <c r="C152" s="62"/>
      <c r="D152" s="62"/>
      <c r="E152" s="62" t="b">
        <v>0</v>
      </c>
      <c r="F152" s="62"/>
      <c r="G152" s="62"/>
    </row>
    <row r="153" spans="3:7" ht="12.75" hidden="1">
      <c r="C153" s="62"/>
      <c r="D153" s="62"/>
      <c r="E153" s="62"/>
      <c r="F153" s="62"/>
      <c r="G153" s="62"/>
    </row>
    <row r="154" spans="3:7" ht="12.75" hidden="1">
      <c r="C154" s="62"/>
      <c r="D154" s="62"/>
      <c r="E154" s="62"/>
      <c r="F154" s="62"/>
      <c r="G154" s="62"/>
    </row>
    <row r="155" ht="12.75" hidden="1"/>
    <row r="156" ht="12.75" hidden="1"/>
    <row r="157" ht="13.5" hidden="1" thickBot="1"/>
    <row r="158" spans="2:11" ht="6.75" customHeight="1">
      <c r="B158" s="29"/>
      <c r="C158" s="5"/>
      <c r="D158" s="5"/>
      <c r="E158" s="5"/>
      <c r="F158" s="5"/>
      <c r="G158" s="5"/>
      <c r="H158" s="5"/>
      <c r="I158" s="5"/>
      <c r="J158" s="5"/>
      <c r="K158" s="46"/>
    </row>
    <row r="159" spans="2:11" ht="12.75">
      <c r="B159" s="102" t="s">
        <v>123</v>
      </c>
      <c r="C159" s="103"/>
      <c r="D159" s="103"/>
      <c r="E159" s="103"/>
      <c r="F159" s="103"/>
      <c r="G159" s="103"/>
      <c r="H159" s="103"/>
      <c r="I159" s="103"/>
      <c r="J159" s="103"/>
      <c r="K159" s="104"/>
    </row>
    <row r="160" spans="2:11" ht="8.25" customHeight="1">
      <c r="B160" s="33"/>
      <c r="C160" s="2"/>
      <c r="D160" s="2"/>
      <c r="E160" s="2"/>
      <c r="F160" s="2"/>
      <c r="G160" s="2"/>
      <c r="H160" s="2"/>
      <c r="I160" s="2"/>
      <c r="J160" s="2"/>
      <c r="K160" s="47"/>
    </row>
    <row r="161" spans="2:11" ht="12.75">
      <c r="B161" s="33"/>
      <c r="C161" s="2"/>
      <c r="D161" s="2"/>
      <c r="E161" s="2"/>
      <c r="F161" s="2"/>
      <c r="G161" s="2">
        <v>1</v>
      </c>
      <c r="H161" s="51"/>
      <c r="I161" s="2"/>
      <c r="J161" s="51"/>
      <c r="K161" s="47"/>
    </row>
    <row r="162" spans="2:11" ht="12.75">
      <c r="B162" s="33"/>
      <c r="C162" s="2"/>
      <c r="D162" s="2"/>
      <c r="E162" s="2"/>
      <c r="F162" s="2"/>
      <c r="G162" s="2">
        <v>2</v>
      </c>
      <c r="H162" s="51"/>
      <c r="I162" s="2"/>
      <c r="J162" s="51"/>
      <c r="K162" s="47"/>
    </row>
    <row r="163" spans="2:11" ht="12.75">
      <c r="B163" s="33"/>
      <c r="C163" s="2"/>
      <c r="D163" s="2"/>
      <c r="E163" s="2"/>
      <c r="F163" s="2"/>
      <c r="G163" s="2">
        <v>3</v>
      </c>
      <c r="H163" s="51"/>
      <c r="I163" s="2"/>
      <c r="J163" s="51"/>
      <c r="K163" s="47"/>
    </row>
    <row r="164" spans="2:11" ht="12.75">
      <c r="B164" s="33"/>
      <c r="C164" s="2"/>
      <c r="D164" s="2"/>
      <c r="E164" s="2"/>
      <c r="F164" s="2"/>
      <c r="G164" s="2">
        <v>4</v>
      </c>
      <c r="H164" s="51"/>
      <c r="I164" s="2"/>
      <c r="J164" s="51"/>
      <c r="K164" s="47"/>
    </row>
    <row r="165" spans="2:11" ht="12.75">
      <c r="B165" s="33"/>
      <c r="C165" s="2"/>
      <c r="D165" s="2"/>
      <c r="E165" s="2"/>
      <c r="F165" s="2"/>
      <c r="G165" s="2">
        <v>5</v>
      </c>
      <c r="H165" s="51"/>
      <c r="I165" s="2"/>
      <c r="J165" s="51"/>
      <c r="K165" s="47"/>
    </row>
    <row r="166" spans="2:11" ht="12.75">
      <c r="B166" s="33"/>
      <c r="C166" s="2"/>
      <c r="D166" s="2"/>
      <c r="E166" s="2"/>
      <c r="F166" s="2"/>
      <c r="G166" s="2">
        <v>6</v>
      </c>
      <c r="H166" s="51"/>
      <c r="I166" s="2"/>
      <c r="J166" s="51"/>
      <c r="K166" s="47"/>
    </row>
    <row r="167" spans="2:11" ht="12.75">
      <c r="B167" s="33"/>
      <c r="C167" s="2"/>
      <c r="D167" s="2"/>
      <c r="E167" s="2"/>
      <c r="F167" s="2"/>
      <c r="G167" s="2">
        <v>7</v>
      </c>
      <c r="H167" s="51"/>
      <c r="I167" s="2"/>
      <c r="J167" s="51"/>
      <c r="K167" s="47"/>
    </row>
    <row r="168" spans="2:11" ht="12.75">
      <c r="B168" s="33"/>
      <c r="C168" s="2"/>
      <c r="D168" s="2"/>
      <c r="E168" s="2"/>
      <c r="F168" s="2"/>
      <c r="G168" s="2">
        <v>8</v>
      </c>
      <c r="H168" s="51"/>
      <c r="I168" s="2"/>
      <c r="J168" s="51"/>
      <c r="K168" s="47"/>
    </row>
    <row r="169" spans="2:11" ht="12.75">
      <c r="B169" s="33"/>
      <c r="C169" s="2"/>
      <c r="D169" s="2"/>
      <c r="E169" s="2"/>
      <c r="F169" s="2"/>
      <c r="G169" s="2">
        <v>9</v>
      </c>
      <c r="H169" s="51"/>
      <c r="I169" s="2"/>
      <c r="J169" s="51"/>
      <c r="K169" s="47"/>
    </row>
    <row r="170" spans="2:11" ht="12.75">
      <c r="B170" s="33"/>
      <c r="C170" s="2"/>
      <c r="D170" s="2"/>
      <c r="E170" s="2"/>
      <c r="F170" s="2"/>
      <c r="G170" s="2">
        <v>10</v>
      </c>
      <c r="H170" s="51"/>
      <c r="I170" s="2"/>
      <c r="J170" s="51"/>
      <c r="K170" s="47"/>
    </row>
    <row r="171" spans="2:11" ht="12.75">
      <c r="B171" s="33"/>
      <c r="C171" s="2"/>
      <c r="D171" s="2"/>
      <c r="E171" s="2"/>
      <c r="F171" s="2"/>
      <c r="G171" s="2">
        <v>11</v>
      </c>
      <c r="H171" s="51"/>
      <c r="I171" s="2"/>
      <c r="J171" s="51"/>
      <c r="K171" s="47"/>
    </row>
    <row r="172" spans="2:11" ht="12.75">
      <c r="B172" s="33"/>
      <c r="C172" s="2"/>
      <c r="D172" s="2"/>
      <c r="E172" s="2"/>
      <c r="F172" s="2"/>
      <c r="G172" s="2">
        <v>12</v>
      </c>
      <c r="H172" s="51"/>
      <c r="I172" s="2"/>
      <c r="J172" s="51"/>
      <c r="K172" s="47"/>
    </row>
    <row r="173" spans="2:11" ht="12.75">
      <c r="B173" s="33"/>
      <c r="C173" s="2"/>
      <c r="D173" s="2"/>
      <c r="E173" s="2"/>
      <c r="F173" s="2"/>
      <c r="G173" s="2">
        <v>13</v>
      </c>
      <c r="H173" s="51"/>
      <c r="I173" s="2"/>
      <c r="J173" s="51"/>
      <c r="K173" s="47"/>
    </row>
    <row r="174" spans="2:11" ht="12.75">
      <c r="B174" s="33"/>
      <c r="C174" s="2"/>
      <c r="D174" s="2"/>
      <c r="E174" s="2"/>
      <c r="F174" s="2"/>
      <c r="G174" s="2">
        <v>14</v>
      </c>
      <c r="H174" s="51"/>
      <c r="I174" s="2"/>
      <c r="J174" s="51"/>
      <c r="K174" s="47"/>
    </row>
    <row r="175" spans="2:11" ht="12.75">
      <c r="B175" s="33"/>
      <c r="C175" s="2"/>
      <c r="D175" s="2"/>
      <c r="E175" s="2"/>
      <c r="F175" s="2"/>
      <c r="G175" s="2">
        <v>15</v>
      </c>
      <c r="H175" s="51"/>
      <c r="I175" s="2"/>
      <c r="J175" s="51"/>
      <c r="K175" s="47"/>
    </row>
    <row r="176" spans="2:11" ht="12.75">
      <c r="B176" s="33"/>
      <c r="C176" s="2"/>
      <c r="D176" s="2"/>
      <c r="E176" s="2"/>
      <c r="F176" s="2"/>
      <c r="G176" s="2">
        <v>16</v>
      </c>
      <c r="H176" s="51"/>
      <c r="I176" s="2"/>
      <c r="J176" s="51"/>
      <c r="K176" s="47"/>
    </row>
    <row r="177" spans="2:11" ht="6.75" customHeight="1">
      <c r="B177" s="33"/>
      <c r="C177" s="2"/>
      <c r="D177" s="2"/>
      <c r="E177" s="2"/>
      <c r="F177" s="2"/>
      <c r="G177" s="2"/>
      <c r="H177" s="63"/>
      <c r="I177" s="4"/>
      <c r="J177" s="63"/>
      <c r="K177" s="47"/>
    </row>
    <row r="178" spans="2:11" ht="6.75" customHeight="1" thickBot="1">
      <c r="B178" s="36"/>
      <c r="C178" s="38"/>
      <c r="D178" s="38"/>
      <c r="E178" s="38"/>
      <c r="F178" s="38"/>
      <c r="G178" s="38"/>
      <c r="H178" s="38"/>
      <c r="I178" s="38"/>
      <c r="J178" s="38"/>
      <c r="K178" s="50"/>
    </row>
  </sheetData>
  <sheetProtection/>
  <mergeCells count="52">
    <mergeCell ref="C5:K5"/>
    <mergeCell ref="C18:K18"/>
    <mergeCell ref="C2:K2"/>
    <mergeCell ref="C20:E20"/>
    <mergeCell ref="C8:E11"/>
    <mergeCell ref="C42:E44"/>
    <mergeCell ref="C76:E78"/>
    <mergeCell ref="C32:E34"/>
    <mergeCell ref="C75:K75"/>
    <mergeCell ref="C36:E38"/>
    <mergeCell ref="H43:J43"/>
    <mergeCell ref="D64:F66"/>
    <mergeCell ref="D59:E60"/>
    <mergeCell ref="D49:E52"/>
    <mergeCell ref="D54:E56"/>
    <mergeCell ref="C67:E69"/>
    <mergeCell ref="H68:J68"/>
    <mergeCell ref="H65:J65"/>
    <mergeCell ref="D47:E48"/>
    <mergeCell ref="D61:E63"/>
    <mergeCell ref="C31:K31"/>
    <mergeCell ref="C12:E13"/>
    <mergeCell ref="C39:E41"/>
    <mergeCell ref="H40:J40"/>
    <mergeCell ref="C25:E26"/>
    <mergeCell ref="H26:J26"/>
    <mergeCell ref="H13:J13"/>
    <mergeCell ref="C21:E24"/>
    <mergeCell ref="L46:M46"/>
    <mergeCell ref="H62:J62"/>
    <mergeCell ref="H60:J60"/>
    <mergeCell ref="C58:K58"/>
    <mergeCell ref="C46:K46"/>
    <mergeCell ref="H47:J47"/>
    <mergeCell ref="H55:J55"/>
    <mergeCell ref="C79:E83"/>
    <mergeCell ref="C84:E86"/>
    <mergeCell ref="H85:J85"/>
    <mergeCell ref="C91:K91"/>
    <mergeCell ref="C92:K92"/>
    <mergeCell ref="C94:E97"/>
    <mergeCell ref="H95:J95"/>
    <mergeCell ref="C101:K101"/>
    <mergeCell ref="B159:K159"/>
    <mergeCell ref="C103:E105"/>
    <mergeCell ref="H104:J104"/>
    <mergeCell ref="C107:E111"/>
    <mergeCell ref="H108:J108"/>
    <mergeCell ref="H110:J110"/>
    <mergeCell ref="C116:K116"/>
    <mergeCell ref="H121:J122"/>
    <mergeCell ref="C118:E124"/>
  </mergeCells>
  <printOptions/>
  <pageMargins left="0.7" right="0.56" top="0.3" bottom="0.34" header="0.25" footer="0.25"/>
  <pageSetup horizontalDpi="300" verticalDpi="3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4"/>
  <dimension ref="B2:N17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.57421875" style="0" customWidth="1"/>
    <col min="2" max="2" width="2.140625" style="0" customWidth="1"/>
    <col min="3" max="3" width="14.8515625" style="0" customWidth="1"/>
    <col min="4" max="4" width="13.421875" style="0" customWidth="1"/>
    <col min="5" max="5" width="16.8515625" style="0" customWidth="1"/>
    <col min="6" max="6" width="1.7109375" style="0" customWidth="1"/>
    <col min="7" max="7" width="5.28125" style="0" customWidth="1"/>
    <col min="8" max="8" width="9.00390625" style="0" customWidth="1"/>
    <col min="9" max="9" width="5.28125" style="0" customWidth="1"/>
    <col min="10" max="10" width="9.00390625" style="0" customWidth="1"/>
    <col min="11" max="11" width="5.28125" style="0" customWidth="1"/>
    <col min="12" max="13" width="2.00390625" style="0" customWidth="1"/>
    <col min="14" max="14" width="5.28125" style="0" customWidth="1"/>
  </cols>
  <sheetData>
    <row r="2" spans="3:11" ht="18">
      <c r="C2" s="119" t="s">
        <v>82</v>
      </c>
      <c r="D2" s="119"/>
      <c r="E2" s="119"/>
      <c r="F2" s="119"/>
      <c r="G2" s="119"/>
      <c r="H2" s="119"/>
      <c r="I2" s="119"/>
      <c r="J2" s="119"/>
      <c r="K2" s="119"/>
    </row>
    <row r="3" ht="13.5" thickBot="1"/>
    <row r="4" spans="2:11" ht="6.75" customHeight="1">
      <c r="B4" s="29"/>
      <c r="C4" s="5"/>
      <c r="D4" s="5"/>
      <c r="E4" s="5"/>
      <c r="F4" s="5"/>
      <c r="G4" s="5"/>
      <c r="H4" s="5"/>
      <c r="I4" s="5"/>
      <c r="J4" s="5"/>
      <c r="K4" s="46"/>
    </row>
    <row r="5" spans="2:11" ht="13.5" customHeight="1">
      <c r="B5" s="33"/>
      <c r="C5" s="126" t="s">
        <v>35</v>
      </c>
      <c r="D5" s="126"/>
      <c r="E5" s="126"/>
      <c r="F5" s="126"/>
      <c r="G5" s="126"/>
      <c r="H5" s="126"/>
      <c r="I5" s="126"/>
      <c r="J5" s="126"/>
      <c r="K5" s="136"/>
    </row>
    <row r="6" spans="2:11" ht="6.75" customHeight="1">
      <c r="B6" s="33"/>
      <c r="C6" s="2"/>
      <c r="D6" s="2"/>
      <c r="E6" s="2"/>
      <c r="F6" s="2"/>
      <c r="G6" s="2"/>
      <c r="H6" s="2"/>
      <c r="I6" s="2"/>
      <c r="J6" s="2"/>
      <c r="K6" s="47"/>
    </row>
    <row r="7" spans="2:11" ht="18" customHeight="1">
      <c r="B7" s="33"/>
      <c r="C7" s="65" t="s">
        <v>53</v>
      </c>
      <c r="D7" s="65"/>
      <c r="E7" s="65"/>
      <c r="F7" s="2"/>
      <c r="G7" s="2"/>
      <c r="H7" s="59"/>
      <c r="I7" s="60"/>
      <c r="J7" s="61"/>
      <c r="K7" s="47"/>
    </row>
    <row r="8" spans="2:11" ht="6.75" customHeight="1">
      <c r="B8" s="33"/>
      <c r="C8" s="127" t="s">
        <v>70</v>
      </c>
      <c r="D8" s="127"/>
      <c r="E8" s="127"/>
      <c r="F8" s="2"/>
      <c r="G8" s="2"/>
      <c r="H8" s="2"/>
      <c r="I8" s="2"/>
      <c r="J8" s="2"/>
      <c r="K8" s="47"/>
    </row>
    <row r="9" spans="2:11" ht="18" customHeight="1">
      <c r="B9" s="33"/>
      <c r="C9" s="127"/>
      <c r="D9" s="127"/>
      <c r="E9" s="127"/>
      <c r="F9" s="2"/>
      <c r="G9" s="48" t="s">
        <v>22</v>
      </c>
      <c r="H9" s="52">
        <v>0</v>
      </c>
      <c r="I9" s="41" t="s">
        <v>23</v>
      </c>
      <c r="J9" s="52"/>
      <c r="K9" s="53" t="s">
        <v>25</v>
      </c>
    </row>
    <row r="10" spans="2:11" ht="6.75" customHeight="1">
      <c r="B10" s="33"/>
      <c r="C10" s="127"/>
      <c r="D10" s="127"/>
      <c r="E10" s="127"/>
      <c r="F10" s="2"/>
      <c r="G10" s="2"/>
      <c r="H10" s="2"/>
      <c r="I10" s="2"/>
      <c r="J10" s="2"/>
      <c r="K10" s="47"/>
    </row>
    <row r="11" spans="2:11" ht="18" customHeight="1">
      <c r="B11" s="33"/>
      <c r="C11" s="127"/>
      <c r="D11" s="127"/>
      <c r="E11" s="127"/>
      <c r="F11" s="2"/>
      <c r="G11" s="48" t="s">
        <v>24</v>
      </c>
      <c r="H11" s="52"/>
      <c r="I11" s="41" t="s">
        <v>23</v>
      </c>
      <c r="J11" s="52"/>
      <c r="K11" s="53" t="s">
        <v>25</v>
      </c>
    </row>
    <row r="12" spans="2:11" ht="6.75" customHeight="1">
      <c r="B12" s="33"/>
      <c r="C12" s="127" t="s">
        <v>54</v>
      </c>
      <c r="D12" s="127"/>
      <c r="E12" s="127"/>
      <c r="F12" s="2"/>
      <c r="G12" s="2"/>
      <c r="H12" s="2"/>
      <c r="I12" s="2"/>
      <c r="J12" s="2"/>
      <c r="K12" s="47"/>
    </row>
    <row r="13" spans="2:11" ht="18" customHeight="1">
      <c r="B13" s="33"/>
      <c r="C13" s="127"/>
      <c r="D13" s="127"/>
      <c r="E13" s="127"/>
      <c r="F13" s="2"/>
      <c r="G13" s="2"/>
      <c r="H13" s="132"/>
      <c r="I13" s="133"/>
      <c r="J13" s="134"/>
      <c r="K13" s="47"/>
    </row>
    <row r="14" spans="2:11" ht="6.75" customHeight="1" thickBot="1">
      <c r="B14" s="36"/>
      <c r="C14" s="38"/>
      <c r="D14" s="38"/>
      <c r="E14" s="38"/>
      <c r="F14" s="38"/>
      <c r="G14" s="38"/>
      <c r="H14" s="38"/>
      <c r="I14" s="38"/>
      <c r="J14" s="38"/>
      <c r="K14" s="50"/>
    </row>
    <row r="15" ht="7.5" customHeight="1"/>
    <row r="16" ht="7.5" customHeight="1" thickBot="1"/>
    <row r="17" spans="2:11" ht="6.75" customHeight="1">
      <c r="B17" s="29"/>
      <c r="C17" s="5"/>
      <c r="D17" s="5"/>
      <c r="E17" s="5"/>
      <c r="F17" s="5"/>
      <c r="G17" s="5"/>
      <c r="H17" s="5"/>
      <c r="I17" s="5"/>
      <c r="J17" s="5"/>
      <c r="K17" s="46"/>
    </row>
    <row r="18" spans="2:11" ht="13.5" customHeight="1">
      <c r="B18" s="33"/>
      <c r="C18" s="126" t="s">
        <v>36</v>
      </c>
      <c r="D18" s="126"/>
      <c r="E18" s="126"/>
      <c r="F18" s="126"/>
      <c r="G18" s="126"/>
      <c r="H18" s="126"/>
      <c r="I18" s="126"/>
      <c r="J18" s="126"/>
      <c r="K18" s="136"/>
    </row>
    <row r="19" spans="2:11" ht="6.75" customHeight="1">
      <c r="B19" s="33"/>
      <c r="C19" s="2"/>
      <c r="D19" s="2"/>
      <c r="E19" s="2"/>
      <c r="F19" s="2"/>
      <c r="G19" s="2"/>
      <c r="H19" s="2"/>
      <c r="I19" s="2"/>
      <c r="J19" s="2"/>
      <c r="K19" s="47"/>
    </row>
    <row r="20" spans="2:11" ht="18" customHeight="1">
      <c r="B20" s="33"/>
      <c r="C20" s="154" t="s">
        <v>55</v>
      </c>
      <c r="D20" s="154"/>
      <c r="E20" s="154"/>
      <c r="F20" s="2"/>
      <c r="G20" s="2"/>
      <c r="H20" s="59"/>
      <c r="I20" s="60"/>
      <c r="J20" s="61"/>
      <c r="K20" s="47"/>
    </row>
    <row r="21" spans="2:11" ht="6.75" customHeight="1">
      <c r="B21" s="33"/>
      <c r="C21" s="127" t="s">
        <v>126</v>
      </c>
      <c r="D21" s="127"/>
      <c r="E21" s="127"/>
      <c r="F21" s="2"/>
      <c r="G21" s="2"/>
      <c r="H21" s="2"/>
      <c r="I21" s="2"/>
      <c r="J21" s="2"/>
      <c r="K21" s="47"/>
    </row>
    <row r="22" spans="2:11" ht="18" customHeight="1">
      <c r="B22" s="33"/>
      <c r="C22" s="127"/>
      <c r="D22" s="127"/>
      <c r="E22" s="127"/>
      <c r="F22" s="2"/>
      <c r="G22" s="48" t="s">
        <v>22</v>
      </c>
      <c r="H22" s="52"/>
      <c r="I22" s="41" t="s">
        <v>23</v>
      </c>
      <c r="J22" s="52"/>
      <c r="K22" s="53" t="s">
        <v>26</v>
      </c>
    </row>
    <row r="23" spans="2:11" ht="6.75" customHeight="1">
      <c r="B23" s="33"/>
      <c r="C23" s="127"/>
      <c r="D23" s="127"/>
      <c r="E23" s="127"/>
      <c r="F23" s="2"/>
      <c r="G23" s="2"/>
      <c r="H23" s="2"/>
      <c r="I23" s="2"/>
      <c r="J23" s="2"/>
      <c r="K23" s="47"/>
    </row>
    <row r="24" spans="2:11" ht="18" customHeight="1">
      <c r="B24" s="33"/>
      <c r="C24" s="127"/>
      <c r="D24" s="127"/>
      <c r="E24" s="127"/>
      <c r="F24" s="2"/>
      <c r="G24" s="48" t="s">
        <v>24</v>
      </c>
      <c r="H24" s="52"/>
      <c r="I24" s="41" t="s">
        <v>23</v>
      </c>
      <c r="J24" s="52"/>
      <c r="K24" s="53" t="s">
        <v>26</v>
      </c>
    </row>
    <row r="25" spans="2:11" ht="6.75" customHeight="1">
      <c r="B25" s="33"/>
      <c r="C25" s="127" t="s">
        <v>57</v>
      </c>
      <c r="D25" s="127"/>
      <c r="E25" s="127"/>
      <c r="F25" s="2"/>
      <c r="G25" s="2"/>
      <c r="H25" s="2"/>
      <c r="I25" s="2"/>
      <c r="J25" s="2"/>
      <c r="K25" s="47"/>
    </row>
    <row r="26" spans="2:11" ht="18" customHeight="1">
      <c r="B26" s="33"/>
      <c r="C26" s="127"/>
      <c r="D26" s="127"/>
      <c r="E26" s="127"/>
      <c r="F26" s="2"/>
      <c r="G26" s="2"/>
      <c r="H26" s="132"/>
      <c r="I26" s="133"/>
      <c r="J26" s="134"/>
      <c r="K26" s="47"/>
    </row>
    <row r="27" spans="2:11" ht="6.75" customHeight="1" thickBot="1">
      <c r="B27" s="36"/>
      <c r="C27" s="38"/>
      <c r="D27" s="38"/>
      <c r="E27" s="38"/>
      <c r="F27" s="38"/>
      <c r="G27" s="38"/>
      <c r="H27" s="38"/>
      <c r="I27" s="38"/>
      <c r="J27" s="38"/>
      <c r="K27" s="50"/>
    </row>
    <row r="28" spans="2:11" ht="7.5" customHeight="1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ht="7.5" customHeight="1" thickBot="1"/>
    <row r="30" spans="2:14" ht="6.75" customHeight="1">
      <c r="B30" s="29"/>
      <c r="C30" s="5"/>
      <c r="D30" s="5"/>
      <c r="E30" s="5"/>
      <c r="F30" s="5"/>
      <c r="G30" s="5"/>
      <c r="H30" s="5"/>
      <c r="I30" s="5"/>
      <c r="J30" s="5"/>
      <c r="K30" s="46"/>
      <c r="L30" s="2"/>
      <c r="M30" s="2"/>
      <c r="N30" s="2"/>
    </row>
    <row r="31" spans="2:14" ht="13.5" customHeight="1">
      <c r="B31" s="33"/>
      <c r="C31" s="126" t="s">
        <v>37</v>
      </c>
      <c r="D31" s="126"/>
      <c r="E31" s="126"/>
      <c r="F31" s="126"/>
      <c r="G31" s="126"/>
      <c r="H31" s="126"/>
      <c r="I31" s="126"/>
      <c r="J31" s="126"/>
      <c r="K31" s="136"/>
      <c r="L31" s="64"/>
      <c r="M31" s="64"/>
      <c r="N31" s="64"/>
    </row>
    <row r="32" spans="2:14" ht="6.75" customHeight="1">
      <c r="B32" s="33"/>
      <c r="C32" s="127" t="s">
        <v>58</v>
      </c>
      <c r="D32" s="127"/>
      <c r="E32" s="127"/>
      <c r="F32" s="2"/>
      <c r="G32" s="2"/>
      <c r="H32" s="2"/>
      <c r="I32" s="2"/>
      <c r="J32" s="2"/>
      <c r="K32" s="47"/>
      <c r="L32" s="2"/>
      <c r="M32" s="2"/>
      <c r="N32" s="2"/>
    </row>
    <row r="33" spans="2:14" ht="18" customHeight="1">
      <c r="B33" s="33"/>
      <c r="C33" s="127"/>
      <c r="D33" s="127"/>
      <c r="E33" s="127"/>
      <c r="F33" s="2"/>
      <c r="G33" s="2"/>
      <c r="H33" s="52"/>
      <c r="I33" s="54" t="s">
        <v>27</v>
      </c>
      <c r="J33" s="52"/>
      <c r="K33" s="57" t="s">
        <v>69</v>
      </c>
      <c r="L33" s="2"/>
      <c r="M33" s="2"/>
      <c r="N33" s="2"/>
    </row>
    <row r="34" spans="2:14" ht="6.75" customHeight="1">
      <c r="B34" s="33"/>
      <c r="C34" s="127"/>
      <c r="D34" s="127"/>
      <c r="E34" s="127"/>
      <c r="F34" s="2"/>
      <c r="G34" s="2"/>
      <c r="H34" s="2"/>
      <c r="I34" s="6"/>
      <c r="J34" s="2"/>
      <c r="K34" s="70"/>
      <c r="L34" s="2"/>
      <c r="M34" s="2"/>
      <c r="N34" s="2"/>
    </row>
    <row r="35" spans="2:14" ht="6.75" customHeight="1">
      <c r="B35" s="33"/>
      <c r="C35" s="66"/>
      <c r="D35" s="66"/>
      <c r="E35" s="66"/>
      <c r="F35" s="2"/>
      <c r="G35" s="2"/>
      <c r="H35" s="2"/>
      <c r="I35" s="6"/>
      <c r="J35" s="2"/>
      <c r="K35" s="70"/>
      <c r="L35" s="2"/>
      <c r="M35" s="2"/>
      <c r="N35" s="2"/>
    </row>
    <row r="36" spans="2:14" ht="6.75" customHeight="1">
      <c r="B36" s="33"/>
      <c r="C36" s="127" t="s">
        <v>104</v>
      </c>
      <c r="D36" s="127"/>
      <c r="E36" s="127"/>
      <c r="F36" s="2"/>
      <c r="G36" s="2"/>
      <c r="H36" s="2"/>
      <c r="I36" s="6"/>
      <c r="J36" s="2"/>
      <c r="K36" s="70"/>
      <c r="L36" s="2"/>
      <c r="M36" s="2"/>
      <c r="N36" s="2"/>
    </row>
    <row r="37" spans="2:14" ht="18" customHeight="1">
      <c r="B37" s="33"/>
      <c r="C37" s="127"/>
      <c r="D37" s="127"/>
      <c r="E37" s="127"/>
      <c r="F37" s="2"/>
      <c r="G37" s="2"/>
      <c r="H37" s="52"/>
      <c r="I37" s="54" t="s">
        <v>26</v>
      </c>
      <c r="J37" s="52"/>
      <c r="K37" s="57" t="s">
        <v>25</v>
      </c>
      <c r="L37" s="2"/>
      <c r="M37" s="2"/>
      <c r="N37" s="2"/>
    </row>
    <row r="38" spans="2:14" ht="6.75" customHeight="1">
      <c r="B38" s="33"/>
      <c r="C38" s="127"/>
      <c r="D38" s="127"/>
      <c r="E38" s="127"/>
      <c r="F38" s="2"/>
      <c r="G38" s="2"/>
      <c r="H38" s="2"/>
      <c r="I38" s="2"/>
      <c r="J38" s="2"/>
      <c r="K38" s="47"/>
      <c r="L38" s="2"/>
      <c r="M38" s="2"/>
      <c r="N38" s="2"/>
    </row>
    <row r="39" spans="2:14" ht="12.75">
      <c r="B39" s="33"/>
      <c r="C39" s="127" t="s">
        <v>105</v>
      </c>
      <c r="D39" s="127"/>
      <c r="E39" s="127"/>
      <c r="F39" s="2"/>
      <c r="G39" s="2"/>
      <c r="H39" s="2"/>
      <c r="I39" s="2"/>
      <c r="J39" s="2"/>
      <c r="K39" s="47"/>
      <c r="L39" s="2"/>
      <c r="M39" s="2"/>
      <c r="N39" s="2"/>
    </row>
    <row r="40" spans="2:14" ht="12.75">
      <c r="B40" s="33"/>
      <c r="C40" s="127"/>
      <c r="D40" s="127"/>
      <c r="E40" s="127"/>
      <c r="F40" s="2"/>
      <c r="G40" s="2"/>
      <c r="H40" s="150"/>
      <c r="I40" s="151"/>
      <c r="J40" s="152"/>
      <c r="K40" s="49" t="s">
        <v>27</v>
      </c>
      <c r="L40" s="2"/>
      <c r="M40" s="2"/>
      <c r="N40" s="2"/>
    </row>
    <row r="41" spans="2:14" ht="12.75">
      <c r="B41" s="33"/>
      <c r="C41" s="127"/>
      <c r="D41" s="127"/>
      <c r="E41" s="127"/>
      <c r="F41" s="2"/>
      <c r="G41" s="2"/>
      <c r="H41" s="2"/>
      <c r="I41" s="2"/>
      <c r="J41" s="2"/>
      <c r="K41" s="47"/>
      <c r="L41" s="2"/>
      <c r="M41" s="2"/>
      <c r="N41" s="2"/>
    </row>
    <row r="42" spans="2:14" ht="12.75">
      <c r="B42" s="33"/>
      <c r="C42" s="127" t="s">
        <v>106</v>
      </c>
      <c r="D42" s="127"/>
      <c r="E42" s="127"/>
      <c r="F42" s="2"/>
      <c r="G42" s="2"/>
      <c r="H42" s="2"/>
      <c r="I42" s="2"/>
      <c r="J42" s="2"/>
      <c r="K42" s="47"/>
      <c r="L42" s="2"/>
      <c r="M42" s="2"/>
      <c r="N42" s="2"/>
    </row>
    <row r="43" spans="2:14" ht="12.75">
      <c r="B43" s="33"/>
      <c r="C43" s="127"/>
      <c r="D43" s="127"/>
      <c r="E43" s="127"/>
      <c r="F43" s="2"/>
      <c r="G43" s="2"/>
      <c r="H43" s="150"/>
      <c r="I43" s="151"/>
      <c r="J43" s="152"/>
      <c r="K43" s="49" t="s">
        <v>27</v>
      </c>
      <c r="L43" s="2"/>
      <c r="M43" s="2"/>
      <c r="N43" s="2"/>
    </row>
    <row r="44" spans="2:14" ht="12.75">
      <c r="B44" s="33"/>
      <c r="C44" s="127"/>
      <c r="D44" s="127"/>
      <c r="E44" s="127"/>
      <c r="F44" s="2"/>
      <c r="G44" s="2"/>
      <c r="H44" s="2"/>
      <c r="I44" s="2"/>
      <c r="J44" s="2"/>
      <c r="K44" s="47"/>
      <c r="L44" s="2"/>
      <c r="M44" s="2"/>
      <c r="N44" s="2"/>
    </row>
    <row r="45" spans="2:14" ht="6.75" customHeight="1">
      <c r="B45" s="33"/>
      <c r="C45" s="66"/>
      <c r="D45" s="66"/>
      <c r="E45" s="66"/>
      <c r="F45" s="2"/>
      <c r="G45" s="2"/>
      <c r="H45" s="2"/>
      <c r="I45" s="2"/>
      <c r="J45" s="2"/>
      <c r="K45" s="47"/>
      <c r="L45" s="2"/>
      <c r="M45" s="2"/>
      <c r="N45" s="2"/>
    </row>
    <row r="46" spans="2:14" ht="18" customHeight="1">
      <c r="B46" s="33"/>
      <c r="C46" s="146" t="s">
        <v>121</v>
      </c>
      <c r="D46" s="146"/>
      <c r="E46" s="146"/>
      <c r="F46" s="146"/>
      <c r="G46" s="146"/>
      <c r="H46" s="146"/>
      <c r="I46" s="146"/>
      <c r="J46" s="146"/>
      <c r="K46" s="149"/>
      <c r="L46" s="146"/>
      <c r="M46" s="146"/>
      <c r="N46" s="56"/>
    </row>
    <row r="47" spans="2:14" ht="18" customHeight="1">
      <c r="B47" s="33"/>
      <c r="D47" s="127" t="s">
        <v>59</v>
      </c>
      <c r="E47" s="127"/>
      <c r="F47" s="2"/>
      <c r="G47" s="2"/>
      <c r="H47" s="128"/>
      <c r="I47" s="129"/>
      <c r="J47" s="130"/>
      <c r="K47" s="47"/>
      <c r="L47" s="2"/>
      <c r="M47" s="2"/>
      <c r="N47" s="2"/>
    </row>
    <row r="48" spans="2:14" ht="6.75" customHeight="1">
      <c r="B48" s="33"/>
      <c r="C48" s="67"/>
      <c r="D48" s="127"/>
      <c r="E48" s="127"/>
      <c r="F48" s="2"/>
      <c r="G48" s="2"/>
      <c r="H48" s="58"/>
      <c r="I48" s="58"/>
      <c r="J48" s="58"/>
      <c r="K48" s="47"/>
      <c r="L48" s="2"/>
      <c r="M48" s="2"/>
      <c r="N48" s="2"/>
    </row>
    <row r="49" spans="2:14" ht="6.75" customHeight="1">
      <c r="B49" s="33"/>
      <c r="D49" s="127" t="s">
        <v>60</v>
      </c>
      <c r="E49" s="127"/>
      <c r="F49" s="2"/>
      <c r="G49" s="2"/>
      <c r="H49" s="2"/>
      <c r="I49" s="2"/>
      <c r="J49" s="2"/>
      <c r="K49" s="47"/>
      <c r="L49" s="2"/>
      <c r="M49" s="2"/>
      <c r="N49" s="2"/>
    </row>
    <row r="50" spans="2:14" ht="18" customHeight="1">
      <c r="B50" s="33"/>
      <c r="C50" s="68"/>
      <c r="D50" s="127"/>
      <c r="E50" s="127"/>
      <c r="F50" s="2"/>
      <c r="G50" s="48" t="s">
        <v>22</v>
      </c>
      <c r="H50" s="52"/>
      <c r="I50" s="69" t="s">
        <v>23</v>
      </c>
      <c r="J50" s="52"/>
      <c r="K50" s="57" t="s">
        <v>26</v>
      </c>
      <c r="L50" s="2"/>
      <c r="M50" s="2"/>
      <c r="N50" s="54"/>
    </row>
    <row r="51" spans="2:14" ht="6.75" customHeight="1">
      <c r="B51" s="33"/>
      <c r="C51" s="68"/>
      <c r="D51" s="127"/>
      <c r="E51" s="127"/>
      <c r="F51" s="2"/>
      <c r="G51" s="2"/>
      <c r="H51" s="2"/>
      <c r="I51" s="2"/>
      <c r="J51" s="2"/>
      <c r="K51" s="47"/>
      <c r="L51" s="2"/>
      <c r="M51" s="2"/>
      <c r="N51" s="2"/>
    </row>
    <row r="52" spans="2:14" ht="18" customHeight="1">
      <c r="B52" s="33"/>
      <c r="C52" s="68"/>
      <c r="D52" s="127"/>
      <c r="E52" s="127"/>
      <c r="F52" s="2"/>
      <c r="G52" s="48" t="s">
        <v>24</v>
      </c>
      <c r="H52" s="52"/>
      <c r="I52" s="69" t="s">
        <v>23</v>
      </c>
      <c r="J52" s="52"/>
      <c r="K52" s="57" t="s">
        <v>26</v>
      </c>
      <c r="L52" s="2"/>
      <c r="M52" s="2"/>
      <c r="N52" s="54"/>
    </row>
    <row r="53" spans="2:14" ht="6.75" customHeight="1">
      <c r="B53" s="33"/>
      <c r="C53" s="68"/>
      <c r="D53" s="68"/>
      <c r="E53" s="68"/>
      <c r="F53" s="2"/>
      <c r="G53" s="2"/>
      <c r="H53" s="2"/>
      <c r="I53" s="2"/>
      <c r="J53" s="2"/>
      <c r="K53" s="47"/>
      <c r="L53" s="2"/>
      <c r="M53" s="2"/>
      <c r="N53" s="2"/>
    </row>
    <row r="54" spans="2:14" ht="6.75" customHeight="1">
      <c r="B54" s="33"/>
      <c r="D54" s="127" t="s">
        <v>61</v>
      </c>
      <c r="E54" s="127"/>
      <c r="F54" s="2"/>
      <c r="G54" s="2"/>
      <c r="H54" s="2"/>
      <c r="I54" s="2"/>
      <c r="J54" s="2"/>
      <c r="K54" s="47"/>
      <c r="L54" s="2"/>
      <c r="M54" s="2"/>
      <c r="N54" s="2"/>
    </row>
    <row r="55" spans="2:14" ht="18" customHeight="1">
      <c r="B55" s="33"/>
      <c r="C55" s="68"/>
      <c r="D55" s="127"/>
      <c r="E55" s="127"/>
      <c r="F55" s="2"/>
      <c r="G55" s="2"/>
      <c r="H55" s="128"/>
      <c r="I55" s="129"/>
      <c r="J55" s="130"/>
      <c r="K55" s="47"/>
      <c r="L55" s="2"/>
      <c r="M55" s="2"/>
      <c r="N55" s="2"/>
    </row>
    <row r="56" spans="2:14" ht="6" customHeight="1">
      <c r="B56" s="33"/>
      <c r="C56" s="68"/>
      <c r="D56" s="127"/>
      <c r="E56" s="127"/>
      <c r="F56" s="2"/>
      <c r="G56" s="2"/>
      <c r="H56" s="58"/>
      <c r="I56" s="58"/>
      <c r="J56" s="58"/>
      <c r="K56" s="47"/>
      <c r="L56" s="2"/>
      <c r="M56" s="2"/>
      <c r="N56" s="2"/>
    </row>
    <row r="57" spans="2:14" ht="6.75" customHeight="1">
      <c r="B57" s="33"/>
      <c r="C57" s="68"/>
      <c r="D57" s="68"/>
      <c r="E57" s="68"/>
      <c r="F57" s="2"/>
      <c r="G57" s="2"/>
      <c r="H57" s="2"/>
      <c r="I57" s="2"/>
      <c r="J57" s="2"/>
      <c r="K57" s="47"/>
      <c r="L57" s="2"/>
      <c r="M57" s="2"/>
      <c r="N57" s="2"/>
    </row>
    <row r="58" spans="2:14" ht="18" customHeight="1">
      <c r="B58" s="33"/>
      <c r="C58" s="147" t="s">
        <v>122</v>
      </c>
      <c r="D58" s="147"/>
      <c r="E58" s="147"/>
      <c r="F58" s="147"/>
      <c r="G58" s="147"/>
      <c r="H58" s="147"/>
      <c r="I58" s="147"/>
      <c r="J58" s="147"/>
      <c r="K58" s="148"/>
      <c r="L58" s="2"/>
      <c r="M58" s="2"/>
      <c r="N58" s="2"/>
    </row>
    <row r="59" spans="2:14" ht="6.75" customHeight="1">
      <c r="B59" s="33"/>
      <c r="C59" s="68"/>
      <c r="D59" s="153" t="s">
        <v>103</v>
      </c>
      <c r="E59" s="153"/>
      <c r="F59" s="2"/>
      <c r="G59" s="2"/>
      <c r="H59" s="2"/>
      <c r="I59" s="2"/>
      <c r="J59" s="2"/>
      <c r="K59" s="47"/>
      <c r="L59" s="2"/>
      <c r="M59" s="2"/>
      <c r="N59" s="2"/>
    </row>
    <row r="60" spans="2:14" ht="19.5" customHeight="1">
      <c r="B60" s="33"/>
      <c r="D60" s="153"/>
      <c r="E60" s="153"/>
      <c r="F60" s="2"/>
      <c r="G60" s="2"/>
      <c r="H60" s="132"/>
      <c r="I60" s="133"/>
      <c r="J60" s="134"/>
      <c r="K60" s="47"/>
      <c r="L60" s="2"/>
      <c r="M60" s="2"/>
      <c r="N60" s="2"/>
    </row>
    <row r="61" spans="2:14" ht="6.75" customHeight="1">
      <c r="B61" s="33"/>
      <c r="D61" s="153" t="s">
        <v>62</v>
      </c>
      <c r="E61" s="153"/>
      <c r="F61" s="2"/>
      <c r="G61" s="2"/>
      <c r="H61" s="2"/>
      <c r="I61" s="2"/>
      <c r="J61" s="2"/>
      <c r="K61" s="47"/>
      <c r="L61" s="2"/>
      <c r="M61" s="2"/>
      <c r="N61" s="2"/>
    </row>
    <row r="62" spans="2:14" ht="19.5" customHeight="1">
      <c r="B62" s="33"/>
      <c r="C62" s="97"/>
      <c r="D62" s="153"/>
      <c r="E62" s="153"/>
      <c r="F62" s="2"/>
      <c r="G62" s="48"/>
      <c r="H62" s="132"/>
      <c r="I62" s="133"/>
      <c r="J62" s="134"/>
      <c r="K62" s="47"/>
      <c r="L62" s="2"/>
      <c r="M62" s="2"/>
      <c r="N62" s="2"/>
    </row>
    <row r="63" spans="2:14" ht="6.75" customHeight="1">
      <c r="B63" s="33"/>
      <c r="C63" s="97"/>
      <c r="D63" s="153"/>
      <c r="E63" s="153"/>
      <c r="F63" s="2"/>
      <c r="G63" s="2"/>
      <c r="H63" s="2"/>
      <c r="I63" s="2"/>
      <c r="J63" s="2"/>
      <c r="K63" s="47"/>
      <c r="L63" s="2"/>
      <c r="M63" s="2"/>
      <c r="N63" s="2"/>
    </row>
    <row r="64" spans="2:14" ht="6.75" customHeight="1">
      <c r="B64" s="33"/>
      <c r="D64" s="153" t="s">
        <v>63</v>
      </c>
      <c r="E64" s="153"/>
      <c r="F64" s="153"/>
      <c r="G64" s="2"/>
      <c r="H64" s="2"/>
      <c r="I64" s="2"/>
      <c r="J64" s="2"/>
      <c r="K64" s="47"/>
      <c r="L64" s="2"/>
      <c r="M64" s="2"/>
      <c r="N64" s="2"/>
    </row>
    <row r="65" spans="2:14" ht="19.5" customHeight="1">
      <c r="B65" s="33"/>
      <c r="C65" s="97"/>
      <c r="D65" s="153"/>
      <c r="E65" s="153"/>
      <c r="F65" s="153"/>
      <c r="G65" s="2"/>
      <c r="H65" s="128"/>
      <c r="I65" s="129"/>
      <c r="J65" s="130"/>
      <c r="K65" s="47"/>
      <c r="L65" s="2"/>
      <c r="M65" s="2"/>
      <c r="N65" s="2"/>
    </row>
    <row r="66" spans="2:14" ht="6.75" customHeight="1">
      <c r="B66" s="33"/>
      <c r="C66" s="97"/>
      <c r="D66" s="153"/>
      <c r="E66" s="153"/>
      <c r="F66" s="153"/>
      <c r="G66" s="2"/>
      <c r="H66" s="2"/>
      <c r="I66" s="2"/>
      <c r="J66" s="2"/>
      <c r="K66" s="47"/>
      <c r="L66" s="2"/>
      <c r="M66" s="2"/>
      <c r="N66" s="2"/>
    </row>
    <row r="67" spans="2:14" ht="6.75" customHeight="1">
      <c r="B67" s="33"/>
      <c r="C67" s="127" t="s">
        <v>64</v>
      </c>
      <c r="D67" s="127"/>
      <c r="E67" s="127"/>
      <c r="F67" s="2"/>
      <c r="G67" s="2"/>
      <c r="H67" s="2"/>
      <c r="I67" s="2"/>
      <c r="J67" s="2"/>
      <c r="K67" s="47"/>
      <c r="L67" s="2"/>
      <c r="M67" s="2"/>
      <c r="N67" s="2"/>
    </row>
    <row r="68" spans="2:14" ht="19.5" customHeight="1">
      <c r="B68" s="33"/>
      <c r="C68" s="127"/>
      <c r="D68" s="127"/>
      <c r="E68" s="127"/>
      <c r="F68" s="2"/>
      <c r="G68" s="2"/>
      <c r="H68" s="132"/>
      <c r="I68" s="133"/>
      <c r="J68" s="134"/>
      <c r="K68" s="47"/>
      <c r="L68" s="2"/>
      <c r="M68" s="2"/>
      <c r="N68" s="2"/>
    </row>
    <row r="69" spans="2:14" ht="6.75" customHeight="1" thickBot="1">
      <c r="B69" s="36"/>
      <c r="C69" s="145"/>
      <c r="D69" s="145"/>
      <c r="E69" s="145"/>
      <c r="F69" s="38"/>
      <c r="G69" s="38"/>
      <c r="H69" s="38"/>
      <c r="I69" s="38"/>
      <c r="J69" s="38"/>
      <c r="K69" s="50"/>
      <c r="L69" s="2"/>
      <c r="M69" s="2"/>
      <c r="N69" s="2"/>
    </row>
    <row r="70" spans="2:14" ht="6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4" ht="6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ht="7.5" customHeight="1"/>
    <row r="73" ht="7.5" customHeight="1" thickBot="1"/>
    <row r="74" spans="2:11" ht="6.75" customHeight="1">
      <c r="B74" s="29"/>
      <c r="C74" s="5"/>
      <c r="D74" s="5"/>
      <c r="E74" s="5"/>
      <c r="F74" s="5"/>
      <c r="G74" s="5"/>
      <c r="H74" s="5"/>
      <c r="I74" s="5"/>
      <c r="J74" s="5"/>
      <c r="K74" s="46"/>
    </row>
    <row r="75" spans="2:11" ht="13.5" customHeight="1">
      <c r="B75" s="33"/>
      <c r="C75" s="126" t="s">
        <v>38</v>
      </c>
      <c r="D75" s="126"/>
      <c r="E75" s="126"/>
      <c r="F75" s="126"/>
      <c r="G75" s="126"/>
      <c r="H75" s="126"/>
      <c r="I75" s="126"/>
      <c r="J75" s="126"/>
      <c r="K75" s="136"/>
    </row>
    <row r="76" spans="2:11" ht="6.75" customHeight="1">
      <c r="B76" s="33"/>
      <c r="C76" s="127" t="s">
        <v>65</v>
      </c>
      <c r="D76" s="127"/>
      <c r="E76" s="127"/>
      <c r="F76" s="2"/>
      <c r="G76" s="2"/>
      <c r="H76" s="2"/>
      <c r="I76" s="2"/>
      <c r="J76" s="2"/>
      <c r="K76" s="47"/>
    </row>
    <row r="77" spans="2:11" ht="18" customHeight="1">
      <c r="B77" s="33"/>
      <c r="C77" s="127"/>
      <c r="D77" s="127"/>
      <c r="E77" s="127"/>
      <c r="F77" s="2"/>
      <c r="G77" s="2"/>
      <c r="H77" s="59"/>
      <c r="I77" s="60"/>
      <c r="J77" s="61"/>
      <c r="K77" s="47"/>
    </row>
    <row r="78" spans="2:11" ht="6.75" customHeight="1">
      <c r="B78" s="33"/>
      <c r="C78" s="127"/>
      <c r="D78" s="127"/>
      <c r="E78" s="127"/>
      <c r="F78" s="2"/>
      <c r="G78" s="2"/>
      <c r="H78" s="2"/>
      <c r="I78" s="2"/>
      <c r="J78" s="2"/>
      <c r="K78" s="47"/>
    </row>
    <row r="79" spans="2:11" ht="6.75" customHeight="1">
      <c r="B79" s="33"/>
      <c r="C79" s="127" t="s">
        <v>74</v>
      </c>
      <c r="D79" s="127"/>
      <c r="E79" s="127"/>
      <c r="F79" s="2"/>
      <c r="G79" s="2"/>
      <c r="H79" s="2"/>
      <c r="I79" s="2"/>
      <c r="J79" s="2"/>
      <c r="K79" s="47"/>
    </row>
    <row r="80" spans="2:11" ht="18" customHeight="1">
      <c r="B80" s="33"/>
      <c r="C80" s="127"/>
      <c r="D80" s="127"/>
      <c r="E80" s="127"/>
      <c r="F80" s="2"/>
      <c r="G80" s="48" t="s">
        <v>22</v>
      </c>
      <c r="H80" s="52"/>
      <c r="I80" s="41" t="s">
        <v>23</v>
      </c>
      <c r="J80" s="52"/>
      <c r="K80" s="53" t="s">
        <v>25</v>
      </c>
    </row>
    <row r="81" spans="2:11" ht="6.75" customHeight="1">
      <c r="B81" s="33"/>
      <c r="C81" s="127"/>
      <c r="D81" s="127"/>
      <c r="E81" s="127"/>
      <c r="F81" s="2"/>
      <c r="G81" s="2"/>
      <c r="H81" s="2"/>
      <c r="I81" s="2"/>
      <c r="J81" s="2"/>
      <c r="K81" s="47"/>
    </row>
    <row r="82" spans="2:11" ht="18" customHeight="1">
      <c r="B82" s="33"/>
      <c r="C82" s="127"/>
      <c r="D82" s="127"/>
      <c r="E82" s="127"/>
      <c r="F82" s="2"/>
      <c r="G82" s="48" t="s">
        <v>24</v>
      </c>
      <c r="H82" s="52"/>
      <c r="I82" s="41" t="s">
        <v>23</v>
      </c>
      <c r="J82" s="52"/>
      <c r="K82" s="53" t="s">
        <v>25</v>
      </c>
    </row>
    <row r="83" spans="2:11" ht="6.75" customHeight="1">
      <c r="B83" s="33"/>
      <c r="C83" s="127"/>
      <c r="D83" s="127"/>
      <c r="E83" s="127"/>
      <c r="F83" s="2"/>
      <c r="G83" s="2"/>
      <c r="H83" s="2"/>
      <c r="I83" s="2"/>
      <c r="J83" s="2"/>
      <c r="K83" s="47"/>
    </row>
    <row r="84" spans="2:11" ht="6.75" customHeight="1">
      <c r="B84" s="33"/>
      <c r="C84" s="127" t="s">
        <v>66</v>
      </c>
      <c r="D84" s="127"/>
      <c r="E84" s="127"/>
      <c r="F84" s="2"/>
      <c r="G84" s="2"/>
      <c r="H84" s="2"/>
      <c r="I84" s="2"/>
      <c r="J84" s="2"/>
      <c r="K84" s="47"/>
    </row>
    <row r="85" spans="2:11" ht="18" customHeight="1">
      <c r="B85" s="33"/>
      <c r="C85" s="127"/>
      <c r="D85" s="127"/>
      <c r="E85" s="127"/>
      <c r="F85" s="2"/>
      <c r="G85" s="2"/>
      <c r="H85" s="132"/>
      <c r="I85" s="133"/>
      <c r="J85" s="134"/>
      <c r="K85" s="47"/>
    </row>
    <row r="86" spans="2:11" ht="6.75" customHeight="1">
      <c r="B86" s="33"/>
      <c r="C86" s="127"/>
      <c r="D86" s="127"/>
      <c r="E86" s="127"/>
      <c r="F86" s="2"/>
      <c r="G86" s="2"/>
      <c r="H86" s="2"/>
      <c r="I86" s="2"/>
      <c r="J86" s="2"/>
      <c r="K86" s="47"/>
    </row>
    <row r="87" spans="2:11" ht="6.75" customHeight="1" thickBot="1">
      <c r="B87" s="36"/>
      <c r="C87" s="38"/>
      <c r="D87" s="38"/>
      <c r="E87" s="38"/>
      <c r="F87" s="38"/>
      <c r="G87" s="38"/>
      <c r="H87" s="38"/>
      <c r="I87" s="38"/>
      <c r="J87" s="38"/>
      <c r="K87" s="50"/>
    </row>
    <row r="88" ht="7.5" customHeight="1"/>
    <row r="89" ht="7.5" customHeight="1" thickBot="1"/>
    <row r="90" spans="2:11" ht="6.75" customHeight="1">
      <c r="B90" s="29"/>
      <c r="C90" s="5"/>
      <c r="D90" s="5"/>
      <c r="E90" s="5"/>
      <c r="F90" s="5"/>
      <c r="G90" s="5"/>
      <c r="H90" s="5"/>
      <c r="I90" s="5"/>
      <c r="J90" s="5"/>
      <c r="K90" s="46"/>
    </row>
    <row r="91" spans="2:11" ht="13.5" customHeight="1">
      <c r="B91" s="33"/>
      <c r="C91" s="126" t="s">
        <v>39</v>
      </c>
      <c r="D91" s="126"/>
      <c r="E91" s="126"/>
      <c r="F91" s="126"/>
      <c r="G91" s="126"/>
      <c r="H91" s="126"/>
      <c r="I91" s="126"/>
      <c r="J91" s="126"/>
      <c r="K91" s="136"/>
    </row>
    <row r="92" spans="2:11" ht="12.75">
      <c r="B92" s="33"/>
      <c r="C92" s="143" t="s">
        <v>34</v>
      </c>
      <c r="D92" s="143"/>
      <c r="E92" s="143"/>
      <c r="F92" s="143"/>
      <c r="G92" s="143"/>
      <c r="H92" s="143"/>
      <c r="I92" s="143"/>
      <c r="J92" s="143"/>
      <c r="K92" s="144"/>
    </row>
    <row r="93" spans="2:11" ht="5.25" customHeight="1">
      <c r="B93" s="33"/>
      <c r="C93" s="2"/>
      <c r="D93" s="2"/>
      <c r="E93" s="2"/>
      <c r="F93" s="2"/>
      <c r="G93" s="2"/>
      <c r="H93" s="2"/>
      <c r="I93" s="2"/>
      <c r="J93" s="2"/>
      <c r="K93" s="47"/>
    </row>
    <row r="94" spans="2:11" ht="6.75" customHeight="1">
      <c r="B94" s="33"/>
      <c r="C94" s="127" t="s">
        <v>67</v>
      </c>
      <c r="D94" s="127"/>
      <c r="E94" s="127"/>
      <c r="F94" s="2"/>
      <c r="G94" s="2"/>
      <c r="H94" s="2"/>
      <c r="I94" s="2"/>
      <c r="J94" s="2"/>
      <c r="K94" s="47"/>
    </row>
    <row r="95" spans="2:11" ht="18" customHeight="1">
      <c r="B95" s="33"/>
      <c r="C95" s="127"/>
      <c r="D95" s="127"/>
      <c r="E95" s="127"/>
      <c r="F95" s="2"/>
      <c r="G95" s="2"/>
      <c r="H95" s="132"/>
      <c r="I95" s="133"/>
      <c r="J95" s="134"/>
      <c r="K95" s="47"/>
    </row>
    <row r="96" spans="2:11" ht="6.75" customHeight="1">
      <c r="B96" s="33"/>
      <c r="C96" s="127"/>
      <c r="D96" s="127"/>
      <c r="E96" s="127"/>
      <c r="F96" s="2"/>
      <c r="G96" s="2"/>
      <c r="H96" s="55"/>
      <c r="I96" s="55"/>
      <c r="J96" s="55"/>
      <c r="K96" s="47"/>
    </row>
    <row r="97" spans="2:11" ht="6.75" customHeight="1" thickBot="1">
      <c r="B97" s="36"/>
      <c r="C97" s="145"/>
      <c r="D97" s="145"/>
      <c r="E97" s="145"/>
      <c r="F97" s="38"/>
      <c r="G97" s="38"/>
      <c r="H97" s="38"/>
      <c r="I97" s="38"/>
      <c r="J97" s="38"/>
      <c r="K97" s="50"/>
    </row>
    <row r="98" ht="7.5" customHeight="1"/>
    <row r="99" ht="7.5" customHeight="1" thickBot="1"/>
    <row r="100" spans="2:11" ht="6.75" customHeight="1">
      <c r="B100" s="29"/>
      <c r="C100" s="5"/>
      <c r="D100" s="5"/>
      <c r="E100" s="5"/>
      <c r="F100" s="5"/>
      <c r="G100" s="5"/>
      <c r="H100" s="5"/>
      <c r="I100" s="5"/>
      <c r="J100" s="5"/>
      <c r="K100" s="46"/>
    </row>
    <row r="101" spans="2:11" ht="13.5" customHeight="1">
      <c r="B101" s="33"/>
      <c r="C101" s="126" t="s">
        <v>41</v>
      </c>
      <c r="D101" s="126"/>
      <c r="E101" s="126"/>
      <c r="F101" s="126"/>
      <c r="G101" s="126"/>
      <c r="H101" s="126"/>
      <c r="I101" s="126"/>
      <c r="J101" s="126"/>
      <c r="K101" s="136"/>
    </row>
    <row r="102" spans="2:11" ht="5.25" customHeight="1">
      <c r="B102" s="33"/>
      <c r="C102" s="2"/>
      <c r="D102" s="2"/>
      <c r="E102" s="2"/>
      <c r="F102" s="2"/>
      <c r="G102" s="2"/>
      <c r="H102" s="2"/>
      <c r="I102" s="2"/>
      <c r="J102" s="2"/>
      <c r="K102" s="47"/>
    </row>
    <row r="103" spans="2:11" ht="6.75" customHeight="1">
      <c r="B103" s="33"/>
      <c r="C103" s="127" t="s">
        <v>73</v>
      </c>
      <c r="D103" s="127"/>
      <c r="E103" s="127"/>
      <c r="F103" s="2"/>
      <c r="G103" s="2"/>
      <c r="H103" s="2"/>
      <c r="I103" s="2"/>
      <c r="J103" s="2"/>
      <c r="K103" s="47"/>
    </row>
    <row r="104" spans="2:11" ht="18" customHeight="1">
      <c r="B104" s="33"/>
      <c r="C104" s="127"/>
      <c r="D104" s="127"/>
      <c r="E104" s="127"/>
      <c r="F104" s="2"/>
      <c r="G104" s="2"/>
      <c r="H104" s="128"/>
      <c r="I104" s="129"/>
      <c r="J104" s="130"/>
      <c r="K104" s="47"/>
    </row>
    <row r="105" spans="2:11" ht="6.75" customHeight="1">
      <c r="B105" s="33"/>
      <c r="C105" s="127"/>
      <c r="D105" s="127"/>
      <c r="E105" s="127"/>
      <c r="F105" s="2"/>
      <c r="G105" s="2"/>
      <c r="H105" s="2"/>
      <c r="I105" s="2"/>
      <c r="J105" s="2"/>
      <c r="K105" s="47"/>
    </row>
    <row r="106" spans="2:11" ht="3.75" customHeight="1">
      <c r="B106" s="33"/>
      <c r="C106" s="66"/>
      <c r="D106" s="66"/>
      <c r="E106" s="66"/>
      <c r="F106" s="2"/>
      <c r="G106" s="2"/>
      <c r="H106" s="2"/>
      <c r="I106" s="2"/>
      <c r="J106" s="2"/>
      <c r="K106" s="47"/>
    </row>
    <row r="107" spans="2:11" ht="6.75" customHeight="1">
      <c r="B107" s="33"/>
      <c r="C107" s="131" t="s">
        <v>75</v>
      </c>
      <c r="D107" s="131"/>
      <c r="E107" s="131"/>
      <c r="F107" s="2"/>
      <c r="G107" s="2"/>
      <c r="H107" s="2"/>
      <c r="I107" s="2"/>
      <c r="J107" s="2"/>
      <c r="K107" s="47"/>
    </row>
    <row r="108" spans="2:11" ht="18" customHeight="1">
      <c r="B108" s="33"/>
      <c r="C108" s="131"/>
      <c r="D108" s="131"/>
      <c r="E108" s="131"/>
      <c r="F108" s="2"/>
      <c r="G108" s="2"/>
      <c r="H108" s="128"/>
      <c r="I108" s="129"/>
      <c r="J108" s="130"/>
      <c r="K108" s="47"/>
    </row>
    <row r="109" spans="2:11" ht="6.75" customHeight="1">
      <c r="B109" s="33"/>
      <c r="C109" s="131"/>
      <c r="D109" s="131"/>
      <c r="E109" s="131"/>
      <c r="F109" s="2"/>
      <c r="G109" s="2"/>
      <c r="H109" s="2"/>
      <c r="I109" s="2"/>
      <c r="J109" s="2"/>
      <c r="K109" s="47"/>
    </row>
    <row r="110" spans="2:11" ht="18" customHeight="1">
      <c r="B110" s="33"/>
      <c r="C110" s="131"/>
      <c r="D110" s="131"/>
      <c r="E110" s="131"/>
      <c r="F110" s="2"/>
      <c r="G110" s="2"/>
      <c r="H110" s="132"/>
      <c r="I110" s="133"/>
      <c r="J110" s="134"/>
      <c r="K110" s="47"/>
    </row>
    <row r="111" spans="2:11" ht="6.75" customHeight="1">
      <c r="B111" s="33"/>
      <c r="C111" s="131"/>
      <c r="D111" s="131"/>
      <c r="E111" s="131"/>
      <c r="F111" s="2"/>
      <c r="G111" s="2"/>
      <c r="H111" s="2"/>
      <c r="I111" s="2"/>
      <c r="J111" s="2"/>
      <c r="K111" s="47"/>
    </row>
    <row r="112" spans="2:11" ht="6.75" customHeight="1" thickBot="1">
      <c r="B112" s="36"/>
      <c r="C112" s="38"/>
      <c r="D112" s="38"/>
      <c r="E112" s="38"/>
      <c r="F112" s="38"/>
      <c r="G112" s="38"/>
      <c r="H112" s="38"/>
      <c r="I112" s="38"/>
      <c r="J112" s="38"/>
      <c r="K112" s="50"/>
    </row>
    <row r="113" ht="7.5" customHeight="1"/>
    <row r="114" ht="7.5" customHeight="1" thickBot="1"/>
    <row r="115" spans="2:11" ht="6.75" customHeight="1">
      <c r="B115" s="29"/>
      <c r="C115" s="5"/>
      <c r="D115" s="5"/>
      <c r="E115" s="5"/>
      <c r="F115" s="5"/>
      <c r="G115" s="5"/>
      <c r="H115" s="5"/>
      <c r="I115" s="5"/>
      <c r="J115" s="5"/>
      <c r="K115" s="46"/>
    </row>
    <row r="116" spans="2:11" ht="13.5" customHeight="1">
      <c r="B116" s="33"/>
      <c r="C116" s="135" t="s">
        <v>68</v>
      </c>
      <c r="D116" s="126"/>
      <c r="E116" s="126"/>
      <c r="F116" s="126"/>
      <c r="G116" s="126"/>
      <c r="H116" s="126"/>
      <c r="I116" s="126"/>
      <c r="J116" s="126"/>
      <c r="K116" s="136"/>
    </row>
    <row r="117" spans="2:11" ht="4.5" customHeight="1">
      <c r="B117" s="33"/>
      <c r="C117" s="2"/>
      <c r="D117" s="2"/>
      <c r="E117" s="2"/>
      <c r="F117" s="2"/>
      <c r="G117" s="2"/>
      <c r="H117" s="2"/>
      <c r="I117" s="2"/>
      <c r="J117" s="2"/>
      <c r="K117" s="47"/>
    </row>
    <row r="118" spans="2:11" ht="12.75" customHeight="1">
      <c r="B118" s="33"/>
      <c r="C118" s="127" t="s">
        <v>71</v>
      </c>
      <c r="D118" s="127"/>
      <c r="E118" s="127"/>
      <c r="F118" s="2"/>
      <c r="G118" s="2"/>
      <c r="H118" s="2"/>
      <c r="I118" s="2"/>
      <c r="J118" s="2"/>
      <c r="K118" s="47"/>
    </row>
    <row r="119" spans="2:11" ht="12.75">
      <c r="B119" s="33"/>
      <c r="C119" s="127"/>
      <c r="D119" s="127"/>
      <c r="E119" s="127"/>
      <c r="F119" s="2"/>
      <c r="G119" s="2"/>
      <c r="H119" s="2"/>
      <c r="I119" s="2"/>
      <c r="J119" s="2"/>
      <c r="K119" s="47"/>
    </row>
    <row r="120" spans="2:11" ht="12.75">
      <c r="B120" s="33"/>
      <c r="C120" s="127"/>
      <c r="D120" s="127"/>
      <c r="E120" s="127"/>
      <c r="F120" s="2"/>
      <c r="G120" s="2"/>
      <c r="H120" s="2"/>
      <c r="I120" s="2"/>
      <c r="J120" s="2"/>
      <c r="K120" s="47"/>
    </row>
    <row r="121" spans="2:11" ht="12.75">
      <c r="B121" s="33"/>
      <c r="C121" s="127"/>
      <c r="D121" s="127"/>
      <c r="E121" s="127"/>
      <c r="F121" s="2"/>
      <c r="G121" s="2"/>
      <c r="H121" s="137"/>
      <c r="I121" s="138"/>
      <c r="J121" s="139"/>
      <c r="K121" s="47"/>
    </row>
    <row r="122" spans="2:11" ht="12.75">
      <c r="B122" s="33"/>
      <c r="C122" s="127"/>
      <c r="D122" s="127"/>
      <c r="E122" s="127"/>
      <c r="F122" s="2"/>
      <c r="G122" s="2"/>
      <c r="H122" s="140"/>
      <c r="I122" s="141"/>
      <c r="J122" s="142"/>
      <c r="K122" s="47"/>
    </row>
    <row r="123" spans="2:11" ht="12.75">
      <c r="B123" s="33"/>
      <c r="C123" s="127"/>
      <c r="D123" s="127"/>
      <c r="E123" s="127"/>
      <c r="F123" s="2"/>
      <c r="G123" s="2"/>
      <c r="H123" s="2"/>
      <c r="I123" s="2"/>
      <c r="J123" s="2"/>
      <c r="K123" s="47"/>
    </row>
    <row r="124" spans="2:11" ht="12.75">
      <c r="B124" s="33"/>
      <c r="C124" s="127"/>
      <c r="D124" s="127"/>
      <c r="E124" s="127"/>
      <c r="F124" s="2"/>
      <c r="G124" s="2"/>
      <c r="H124" s="2"/>
      <c r="I124" s="2"/>
      <c r="J124" s="2"/>
      <c r="K124" s="47"/>
    </row>
    <row r="125" spans="2:11" ht="6.75" customHeight="1" thickBot="1">
      <c r="B125" s="36"/>
      <c r="C125" s="38"/>
      <c r="D125" s="38"/>
      <c r="E125" s="38"/>
      <c r="F125" s="38"/>
      <c r="G125" s="38"/>
      <c r="H125" s="38"/>
      <c r="I125" s="38"/>
      <c r="J125" s="38"/>
      <c r="K125" s="50"/>
    </row>
    <row r="126" ht="7.5" customHeight="1"/>
    <row r="127" ht="7.5" customHeight="1" thickBot="1"/>
    <row r="128" ht="13.5" hidden="1" thickBot="1"/>
    <row r="129" ht="13.5" hidden="1" thickBot="1"/>
    <row r="130" ht="13.5" hidden="1" thickBot="1"/>
    <row r="131" ht="13.5" hidden="1" thickBot="1"/>
    <row r="132" ht="13.5" hidden="1" thickBot="1"/>
    <row r="133" spans="2:7" ht="13.5" hidden="1" thickBot="1">
      <c r="B133">
        <v>1</v>
      </c>
      <c r="C133" s="62" t="s">
        <v>19</v>
      </c>
      <c r="D133" s="62">
        <v>1</v>
      </c>
      <c r="E133" s="62">
        <v>1</v>
      </c>
      <c r="F133" s="62">
        <v>1</v>
      </c>
      <c r="G133" s="62"/>
    </row>
    <row r="134" spans="2:7" ht="13.5" hidden="1" thickBot="1">
      <c r="B134">
        <v>2</v>
      </c>
      <c r="C134" s="62" t="s">
        <v>20</v>
      </c>
      <c r="D134" s="62"/>
      <c r="E134" s="62"/>
      <c r="F134" s="62"/>
      <c r="G134" s="62"/>
    </row>
    <row r="135" spans="2:7" ht="13.5" hidden="1" thickBot="1">
      <c r="B135">
        <v>3</v>
      </c>
      <c r="C135" s="62" t="s">
        <v>21</v>
      </c>
      <c r="D135" s="62"/>
      <c r="E135" s="62"/>
      <c r="F135" s="62"/>
      <c r="G135" s="62"/>
    </row>
    <row r="136" spans="3:7" ht="13.5" hidden="1" thickBot="1">
      <c r="C136" s="62"/>
      <c r="D136" s="62"/>
      <c r="E136" s="62"/>
      <c r="F136" s="62"/>
      <c r="G136" s="62"/>
    </row>
    <row r="137" spans="2:7" ht="13.5" hidden="1" thickBot="1">
      <c r="B137">
        <v>1</v>
      </c>
      <c r="C137" s="62"/>
      <c r="D137" s="62">
        <v>1</v>
      </c>
      <c r="E137" s="62">
        <v>1</v>
      </c>
      <c r="F137" s="62"/>
      <c r="G137" s="62"/>
    </row>
    <row r="138" spans="2:7" ht="13.5" hidden="1" thickBot="1">
      <c r="B138">
        <v>2</v>
      </c>
      <c r="C138" s="62" t="s">
        <v>29</v>
      </c>
      <c r="D138" s="62"/>
      <c r="E138" s="62"/>
      <c r="F138" s="62"/>
      <c r="G138" s="62"/>
    </row>
    <row r="139" spans="2:7" ht="13.5" hidden="1" thickBot="1">
      <c r="B139">
        <v>3</v>
      </c>
      <c r="C139" s="62" t="s">
        <v>28</v>
      </c>
      <c r="D139" s="62"/>
      <c r="E139" s="62"/>
      <c r="F139" s="62"/>
      <c r="G139" s="62"/>
    </row>
    <row r="140" spans="2:7" ht="13.5" hidden="1" thickBot="1">
      <c r="B140">
        <v>4</v>
      </c>
      <c r="C140" s="62" t="s">
        <v>30</v>
      </c>
      <c r="D140" s="62"/>
      <c r="E140" s="62"/>
      <c r="F140" s="62"/>
      <c r="G140" s="62"/>
    </row>
    <row r="141" spans="3:7" ht="13.5" hidden="1" thickBot="1">
      <c r="C141" s="62"/>
      <c r="D141" s="62"/>
      <c r="E141" s="62"/>
      <c r="F141" s="62"/>
      <c r="G141" s="62"/>
    </row>
    <row r="142" spans="3:7" ht="13.5" hidden="1" thickBot="1">
      <c r="C142" s="62"/>
      <c r="D142" s="62"/>
      <c r="E142" s="62"/>
      <c r="F142" s="62"/>
      <c r="G142" s="62"/>
    </row>
    <row r="143" spans="2:7" ht="13.5" hidden="1" thickBot="1">
      <c r="B143">
        <v>1</v>
      </c>
      <c r="C143" s="62" t="s">
        <v>31</v>
      </c>
      <c r="D143" s="62">
        <v>1</v>
      </c>
      <c r="E143" s="62">
        <v>1</v>
      </c>
      <c r="F143" s="62"/>
      <c r="G143" s="62"/>
    </row>
    <row r="144" spans="2:7" ht="13.5" hidden="1" thickBot="1">
      <c r="B144">
        <v>2</v>
      </c>
      <c r="C144" s="62" t="s">
        <v>32</v>
      </c>
      <c r="D144" s="62"/>
      <c r="E144" s="62"/>
      <c r="F144" s="62"/>
      <c r="G144" s="62"/>
    </row>
    <row r="145" spans="2:7" ht="13.5" hidden="1" thickBot="1">
      <c r="B145">
        <v>3</v>
      </c>
      <c r="C145" s="62" t="s">
        <v>33</v>
      </c>
      <c r="D145" s="62"/>
      <c r="E145" s="62"/>
      <c r="F145" s="62"/>
      <c r="G145" s="62"/>
    </row>
    <row r="146" spans="2:7" ht="13.5" hidden="1" thickBot="1">
      <c r="B146">
        <v>4</v>
      </c>
      <c r="C146" s="62" t="s">
        <v>124</v>
      </c>
      <c r="D146" s="62"/>
      <c r="E146" s="62"/>
      <c r="F146" s="62"/>
      <c r="G146" s="62"/>
    </row>
    <row r="147" spans="3:7" ht="13.5" hidden="1" thickBot="1">
      <c r="C147" s="62"/>
      <c r="D147" s="62"/>
      <c r="E147" s="62"/>
      <c r="F147" s="62"/>
      <c r="G147" s="62"/>
    </row>
    <row r="148" spans="3:7" ht="13.5" hidden="1" thickBot="1">
      <c r="C148" s="62"/>
      <c r="D148" s="62"/>
      <c r="E148" s="62"/>
      <c r="F148" s="62"/>
      <c r="G148" s="62"/>
    </row>
    <row r="149" spans="2:7" ht="13.5" hidden="1" thickBot="1">
      <c r="B149">
        <v>1</v>
      </c>
      <c r="C149" s="62" t="s">
        <v>42</v>
      </c>
      <c r="D149" s="62">
        <v>1</v>
      </c>
      <c r="E149" s="62">
        <v>1</v>
      </c>
      <c r="F149" s="62"/>
      <c r="G149" s="62"/>
    </row>
    <row r="150" spans="2:7" ht="13.5" hidden="1" thickBot="1">
      <c r="B150">
        <v>2</v>
      </c>
      <c r="C150" s="62" t="s">
        <v>43</v>
      </c>
      <c r="D150" s="62"/>
      <c r="E150" s="62"/>
      <c r="F150" s="62"/>
      <c r="G150" s="62"/>
    </row>
    <row r="151" spans="2:7" ht="13.5" hidden="1" thickBot="1">
      <c r="B151">
        <v>3</v>
      </c>
      <c r="C151" s="62" t="s">
        <v>44</v>
      </c>
      <c r="D151" s="62"/>
      <c r="E151" s="62"/>
      <c r="F151" s="62"/>
      <c r="G151" s="62"/>
    </row>
    <row r="152" spans="3:7" ht="13.5" hidden="1" thickBot="1">
      <c r="C152" s="62"/>
      <c r="D152" s="62"/>
      <c r="E152" s="62" t="b">
        <v>0</v>
      </c>
      <c r="F152" s="62"/>
      <c r="G152" s="62"/>
    </row>
    <row r="153" spans="3:7" ht="13.5" hidden="1" thickBot="1">
      <c r="C153" s="62"/>
      <c r="D153" s="62"/>
      <c r="E153" s="62"/>
      <c r="F153" s="62"/>
      <c r="G153" s="62"/>
    </row>
    <row r="154" spans="3:7" ht="13.5" hidden="1" thickBot="1">
      <c r="C154" s="62"/>
      <c r="D154" s="62"/>
      <c r="E154" s="62"/>
      <c r="F154" s="62"/>
      <c r="G154" s="62"/>
    </row>
    <row r="155" ht="13.5" hidden="1" thickBot="1"/>
    <row r="156" ht="13.5" hidden="1" thickBot="1"/>
    <row r="157" ht="13.5" hidden="1" thickBot="1"/>
    <row r="158" spans="2:11" ht="6.75" customHeight="1">
      <c r="B158" s="29"/>
      <c r="C158" s="5"/>
      <c r="D158" s="5"/>
      <c r="E158" s="5"/>
      <c r="F158" s="5"/>
      <c r="G158" s="5"/>
      <c r="H158" s="5"/>
      <c r="I158" s="5"/>
      <c r="J158" s="5"/>
      <c r="K158" s="46"/>
    </row>
    <row r="159" spans="2:11" ht="12.75">
      <c r="B159" s="102" t="s">
        <v>123</v>
      </c>
      <c r="C159" s="103"/>
      <c r="D159" s="103"/>
      <c r="E159" s="103"/>
      <c r="F159" s="103"/>
      <c r="G159" s="103"/>
      <c r="H159" s="103"/>
      <c r="I159" s="103"/>
      <c r="J159" s="103"/>
      <c r="K159" s="104"/>
    </row>
    <row r="160" spans="2:11" ht="8.25" customHeight="1">
      <c r="B160" s="33"/>
      <c r="C160" s="2"/>
      <c r="D160" s="2"/>
      <c r="E160" s="2"/>
      <c r="F160" s="2"/>
      <c r="G160" s="2"/>
      <c r="H160" s="2"/>
      <c r="I160" s="2"/>
      <c r="J160" s="2"/>
      <c r="K160" s="47"/>
    </row>
    <row r="161" spans="2:11" ht="12.75">
      <c r="B161" s="33"/>
      <c r="C161" s="2"/>
      <c r="D161" s="2"/>
      <c r="E161" s="2"/>
      <c r="F161" s="2"/>
      <c r="G161" s="2">
        <v>1</v>
      </c>
      <c r="H161" s="51"/>
      <c r="I161" s="2"/>
      <c r="J161" s="51"/>
      <c r="K161" s="47"/>
    </row>
    <row r="162" spans="2:11" ht="12.75">
      <c r="B162" s="33"/>
      <c r="C162" s="2"/>
      <c r="D162" s="2"/>
      <c r="E162" s="2"/>
      <c r="F162" s="2"/>
      <c r="G162" s="2">
        <v>2</v>
      </c>
      <c r="H162" s="51"/>
      <c r="I162" s="2"/>
      <c r="J162" s="51"/>
      <c r="K162" s="47"/>
    </row>
    <row r="163" spans="2:11" ht="12.75">
      <c r="B163" s="33"/>
      <c r="C163" s="2"/>
      <c r="D163" s="2"/>
      <c r="E163" s="2"/>
      <c r="F163" s="2"/>
      <c r="G163" s="2">
        <v>3</v>
      </c>
      <c r="H163" s="51"/>
      <c r="I163" s="2"/>
      <c r="J163" s="51"/>
      <c r="K163" s="47"/>
    </row>
    <row r="164" spans="2:11" ht="12.75">
      <c r="B164" s="33"/>
      <c r="C164" s="2"/>
      <c r="D164" s="2"/>
      <c r="E164" s="2"/>
      <c r="F164" s="2"/>
      <c r="G164" s="2">
        <v>4</v>
      </c>
      <c r="H164" s="51"/>
      <c r="I164" s="2"/>
      <c r="J164" s="51"/>
      <c r="K164" s="47"/>
    </row>
    <row r="165" spans="2:11" ht="12.75">
      <c r="B165" s="33"/>
      <c r="C165" s="2"/>
      <c r="D165" s="2"/>
      <c r="E165" s="2"/>
      <c r="F165" s="2"/>
      <c r="G165" s="2">
        <v>5</v>
      </c>
      <c r="H165" s="51"/>
      <c r="I165" s="2"/>
      <c r="J165" s="51"/>
      <c r="K165" s="47"/>
    </row>
    <row r="166" spans="2:11" ht="12.75">
      <c r="B166" s="33"/>
      <c r="C166" s="2"/>
      <c r="D166" s="2"/>
      <c r="E166" s="2"/>
      <c r="F166" s="2"/>
      <c r="G166" s="2">
        <v>6</v>
      </c>
      <c r="H166" s="51"/>
      <c r="I166" s="2"/>
      <c r="J166" s="51"/>
      <c r="K166" s="47"/>
    </row>
    <row r="167" spans="2:11" ht="12.75">
      <c r="B167" s="33"/>
      <c r="C167" s="2"/>
      <c r="D167" s="2"/>
      <c r="E167" s="2"/>
      <c r="F167" s="2"/>
      <c r="G167" s="2">
        <v>7</v>
      </c>
      <c r="H167" s="51"/>
      <c r="I167" s="2"/>
      <c r="J167" s="51"/>
      <c r="K167" s="47"/>
    </row>
    <row r="168" spans="2:11" ht="12.75">
      <c r="B168" s="33"/>
      <c r="C168" s="2"/>
      <c r="D168" s="2"/>
      <c r="E168" s="2"/>
      <c r="F168" s="2"/>
      <c r="G168" s="2">
        <v>8</v>
      </c>
      <c r="H168" s="51"/>
      <c r="I168" s="2"/>
      <c r="J168" s="51"/>
      <c r="K168" s="47"/>
    </row>
    <row r="169" spans="2:11" ht="12.75">
      <c r="B169" s="33"/>
      <c r="C169" s="2"/>
      <c r="D169" s="2"/>
      <c r="E169" s="2"/>
      <c r="F169" s="2"/>
      <c r="G169" s="2">
        <v>9</v>
      </c>
      <c r="H169" s="51"/>
      <c r="I169" s="2"/>
      <c r="J169" s="51"/>
      <c r="K169" s="47"/>
    </row>
    <row r="170" spans="2:11" ht="12.75">
      <c r="B170" s="33"/>
      <c r="C170" s="2"/>
      <c r="D170" s="2"/>
      <c r="E170" s="2"/>
      <c r="F170" s="2"/>
      <c r="G170" s="2">
        <v>10</v>
      </c>
      <c r="H170" s="51"/>
      <c r="I170" s="2"/>
      <c r="J170" s="51"/>
      <c r="K170" s="47"/>
    </row>
    <row r="171" spans="2:11" ht="12.75">
      <c r="B171" s="33"/>
      <c r="C171" s="2"/>
      <c r="D171" s="2"/>
      <c r="E171" s="2"/>
      <c r="F171" s="2"/>
      <c r="G171" s="2">
        <v>11</v>
      </c>
      <c r="H171" s="51"/>
      <c r="I171" s="2"/>
      <c r="J171" s="51"/>
      <c r="K171" s="47"/>
    </row>
    <row r="172" spans="2:11" ht="12.75">
      <c r="B172" s="33"/>
      <c r="C172" s="2"/>
      <c r="D172" s="2"/>
      <c r="E172" s="2"/>
      <c r="F172" s="2"/>
      <c r="G172" s="2">
        <v>12</v>
      </c>
      <c r="H172" s="51"/>
      <c r="I172" s="2"/>
      <c r="J172" s="51"/>
      <c r="K172" s="47"/>
    </row>
    <row r="173" spans="2:11" ht="12.75">
      <c r="B173" s="33"/>
      <c r="C173" s="2"/>
      <c r="D173" s="2"/>
      <c r="E173" s="2"/>
      <c r="F173" s="2"/>
      <c r="G173" s="2">
        <v>13</v>
      </c>
      <c r="H173" s="51"/>
      <c r="I173" s="2"/>
      <c r="J173" s="51"/>
      <c r="K173" s="47"/>
    </row>
    <row r="174" spans="2:11" ht="12.75">
      <c r="B174" s="33"/>
      <c r="C174" s="2"/>
      <c r="D174" s="2"/>
      <c r="E174" s="2"/>
      <c r="F174" s="2"/>
      <c r="G174" s="2">
        <v>14</v>
      </c>
      <c r="H174" s="51"/>
      <c r="I174" s="2"/>
      <c r="J174" s="51"/>
      <c r="K174" s="47"/>
    </row>
    <row r="175" spans="2:11" ht="12.75">
      <c r="B175" s="33"/>
      <c r="C175" s="2"/>
      <c r="D175" s="2"/>
      <c r="E175" s="2"/>
      <c r="F175" s="2"/>
      <c r="G175" s="2">
        <v>15</v>
      </c>
      <c r="H175" s="51"/>
      <c r="I175" s="2"/>
      <c r="J175" s="51"/>
      <c r="K175" s="47"/>
    </row>
    <row r="176" spans="2:11" ht="12.75">
      <c r="B176" s="33"/>
      <c r="C176" s="2"/>
      <c r="D176" s="2"/>
      <c r="E176" s="2"/>
      <c r="F176" s="2"/>
      <c r="G176" s="2">
        <v>16</v>
      </c>
      <c r="H176" s="51"/>
      <c r="I176" s="2"/>
      <c r="J176" s="51"/>
      <c r="K176" s="47"/>
    </row>
    <row r="177" spans="2:11" ht="6.75" customHeight="1">
      <c r="B177" s="33"/>
      <c r="C177" s="2"/>
      <c r="D177" s="2"/>
      <c r="E177" s="2"/>
      <c r="F177" s="2"/>
      <c r="G177" s="2"/>
      <c r="H177" s="63"/>
      <c r="I177" s="4"/>
      <c r="J177" s="63"/>
      <c r="K177" s="47"/>
    </row>
    <row r="178" spans="2:11" ht="6.75" customHeight="1" thickBot="1">
      <c r="B178" s="36"/>
      <c r="C178" s="38"/>
      <c r="D178" s="38"/>
      <c r="E178" s="38"/>
      <c r="F178" s="38"/>
      <c r="G178" s="38"/>
      <c r="H178" s="38"/>
      <c r="I178" s="38"/>
      <c r="J178" s="38"/>
      <c r="K178" s="50"/>
    </row>
  </sheetData>
  <sheetProtection/>
  <mergeCells count="52">
    <mergeCell ref="C116:K116"/>
    <mergeCell ref="C118:E124"/>
    <mergeCell ref="H121:J122"/>
    <mergeCell ref="B159:K159"/>
    <mergeCell ref="C101:K101"/>
    <mergeCell ref="C103:E105"/>
    <mergeCell ref="H104:J104"/>
    <mergeCell ref="C107:E111"/>
    <mergeCell ref="H108:J108"/>
    <mergeCell ref="H110:J110"/>
    <mergeCell ref="C91:K91"/>
    <mergeCell ref="C92:K92"/>
    <mergeCell ref="C94:E97"/>
    <mergeCell ref="H95:J95"/>
    <mergeCell ref="C75:K75"/>
    <mergeCell ref="C76:E78"/>
    <mergeCell ref="C79:E83"/>
    <mergeCell ref="C84:E86"/>
    <mergeCell ref="H85:J85"/>
    <mergeCell ref="H65:J65"/>
    <mergeCell ref="C67:E69"/>
    <mergeCell ref="H68:J68"/>
    <mergeCell ref="D64:F66"/>
    <mergeCell ref="C58:K58"/>
    <mergeCell ref="H60:J60"/>
    <mergeCell ref="H62:J62"/>
    <mergeCell ref="D59:E60"/>
    <mergeCell ref="D61:E63"/>
    <mergeCell ref="H47:J47"/>
    <mergeCell ref="H55:J55"/>
    <mergeCell ref="D47:E48"/>
    <mergeCell ref="D49:E52"/>
    <mergeCell ref="D54:E56"/>
    <mergeCell ref="C42:E44"/>
    <mergeCell ref="H43:J43"/>
    <mergeCell ref="C46:K46"/>
    <mergeCell ref="L46:M46"/>
    <mergeCell ref="C31:K31"/>
    <mergeCell ref="C32:E34"/>
    <mergeCell ref="C36:E38"/>
    <mergeCell ref="C39:E41"/>
    <mergeCell ref="H40:J40"/>
    <mergeCell ref="C18:K18"/>
    <mergeCell ref="C20:E20"/>
    <mergeCell ref="C21:E24"/>
    <mergeCell ref="C25:E26"/>
    <mergeCell ref="H26:J26"/>
    <mergeCell ref="C2:K2"/>
    <mergeCell ref="C5:K5"/>
    <mergeCell ref="C8:E11"/>
    <mergeCell ref="C12:E13"/>
    <mergeCell ref="H13:J13"/>
  </mergeCells>
  <printOptions/>
  <pageMargins left="0.75" right="0.75" top="1" bottom="1" header="0.4921259845" footer="0.4921259845"/>
  <pageSetup orientation="portrait" paperSize="9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5"/>
  <dimension ref="B2:N178"/>
  <sheetViews>
    <sheetView showGridLines="0" workbookViewId="0" topLeftCell="A1">
      <selection activeCell="C3" sqref="C3"/>
    </sheetView>
  </sheetViews>
  <sheetFormatPr defaultColWidth="9.140625" defaultRowHeight="12.75"/>
  <cols>
    <col min="1" max="1" width="2.57421875" style="0" customWidth="1"/>
    <col min="2" max="2" width="2.140625" style="0" customWidth="1"/>
    <col min="3" max="3" width="14.8515625" style="0" customWidth="1"/>
    <col min="4" max="4" width="13.421875" style="0" customWidth="1"/>
    <col min="5" max="5" width="16.8515625" style="0" customWidth="1"/>
    <col min="6" max="6" width="1.7109375" style="0" customWidth="1"/>
    <col min="7" max="7" width="5.28125" style="0" customWidth="1"/>
    <col min="8" max="8" width="9.00390625" style="0" customWidth="1"/>
    <col min="9" max="9" width="5.28125" style="0" customWidth="1"/>
    <col min="10" max="10" width="9.00390625" style="0" customWidth="1"/>
    <col min="11" max="11" width="5.28125" style="0" customWidth="1"/>
    <col min="12" max="13" width="2.00390625" style="0" customWidth="1"/>
    <col min="14" max="14" width="5.28125" style="0" customWidth="1"/>
  </cols>
  <sheetData>
    <row r="2" spans="3:11" ht="18">
      <c r="C2" s="119" t="s">
        <v>83</v>
      </c>
      <c r="D2" s="119"/>
      <c r="E2" s="119"/>
      <c r="F2" s="119"/>
      <c r="G2" s="119"/>
      <c r="H2" s="119"/>
      <c r="I2" s="119"/>
      <c r="J2" s="119"/>
      <c r="K2" s="119"/>
    </row>
    <row r="3" ht="13.5" thickBot="1"/>
    <row r="4" spans="2:11" ht="6.75" customHeight="1">
      <c r="B4" s="29"/>
      <c r="C4" s="5"/>
      <c r="D4" s="5"/>
      <c r="E4" s="5"/>
      <c r="F4" s="5"/>
      <c r="G4" s="5"/>
      <c r="H4" s="5"/>
      <c r="I4" s="5"/>
      <c r="J4" s="5"/>
      <c r="K4" s="46"/>
    </row>
    <row r="5" spans="2:11" ht="13.5" customHeight="1">
      <c r="B5" s="33"/>
      <c r="C5" s="126" t="s">
        <v>35</v>
      </c>
      <c r="D5" s="126"/>
      <c r="E5" s="126"/>
      <c r="F5" s="126"/>
      <c r="G5" s="126"/>
      <c r="H5" s="126"/>
      <c r="I5" s="126"/>
      <c r="J5" s="126"/>
      <c r="K5" s="136"/>
    </row>
    <row r="6" spans="2:11" ht="6.75" customHeight="1">
      <c r="B6" s="33"/>
      <c r="C6" s="2"/>
      <c r="D6" s="2"/>
      <c r="E6" s="2"/>
      <c r="F6" s="2"/>
      <c r="G6" s="2"/>
      <c r="H6" s="2"/>
      <c r="I6" s="2"/>
      <c r="J6" s="2"/>
      <c r="K6" s="47"/>
    </row>
    <row r="7" spans="2:11" ht="18" customHeight="1">
      <c r="B7" s="33"/>
      <c r="C7" s="65" t="s">
        <v>53</v>
      </c>
      <c r="D7" s="65"/>
      <c r="E7" s="65"/>
      <c r="F7" s="2"/>
      <c r="G7" s="2"/>
      <c r="H7" s="59"/>
      <c r="I7" s="60"/>
      <c r="J7" s="61"/>
      <c r="K7" s="47"/>
    </row>
    <row r="8" spans="2:11" ht="6.75" customHeight="1">
      <c r="B8" s="33"/>
      <c r="C8" s="127" t="s">
        <v>70</v>
      </c>
      <c r="D8" s="127"/>
      <c r="E8" s="127"/>
      <c r="F8" s="2"/>
      <c r="G8" s="2"/>
      <c r="H8" s="2"/>
      <c r="I8" s="2"/>
      <c r="J8" s="2"/>
      <c r="K8" s="47"/>
    </row>
    <row r="9" spans="2:11" ht="18" customHeight="1">
      <c r="B9" s="33"/>
      <c r="C9" s="127"/>
      <c r="D9" s="127"/>
      <c r="E9" s="127"/>
      <c r="F9" s="2"/>
      <c r="G9" s="48" t="s">
        <v>22</v>
      </c>
      <c r="H9" s="52">
        <v>0</v>
      </c>
      <c r="I9" s="41" t="s">
        <v>23</v>
      </c>
      <c r="J9" s="52"/>
      <c r="K9" s="53" t="s">
        <v>25</v>
      </c>
    </row>
    <row r="10" spans="2:11" ht="6.75" customHeight="1">
      <c r="B10" s="33"/>
      <c r="C10" s="127"/>
      <c r="D10" s="127"/>
      <c r="E10" s="127"/>
      <c r="F10" s="2"/>
      <c r="G10" s="2"/>
      <c r="H10" s="2"/>
      <c r="I10" s="2"/>
      <c r="J10" s="2"/>
      <c r="K10" s="47"/>
    </row>
    <row r="11" spans="2:11" ht="18" customHeight="1">
      <c r="B11" s="33"/>
      <c r="C11" s="127"/>
      <c r="D11" s="127"/>
      <c r="E11" s="127"/>
      <c r="F11" s="2"/>
      <c r="G11" s="48" t="s">
        <v>24</v>
      </c>
      <c r="H11" s="52"/>
      <c r="I11" s="41" t="s">
        <v>23</v>
      </c>
      <c r="J11" s="52"/>
      <c r="K11" s="53" t="s">
        <v>25</v>
      </c>
    </row>
    <row r="12" spans="2:11" ht="6.75" customHeight="1">
      <c r="B12" s="33"/>
      <c r="C12" s="127" t="s">
        <v>54</v>
      </c>
      <c r="D12" s="127"/>
      <c r="E12" s="127"/>
      <c r="F12" s="2"/>
      <c r="G12" s="2"/>
      <c r="H12" s="2"/>
      <c r="I12" s="2"/>
      <c r="J12" s="2"/>
      <c r="K12" s="47"/>
    </row>
    <row r="13" spans="2:11" ht="18" customHeight="1">
      <c r="B13" s="33"/>
      <c r="C13" s="127"/>
      <c r="D13" s="127"/>
      <c r="E13" s="127"/>
      <c r="F13" s="2"/>
      <c r="G13" s="2"/>
      <c r="H13" s="132"/>
      <c r="I13" s="133"/>
      <c r="J13" s="134"/>
      <c r="K13" s="47"/>
    </row>
    <row r="14" spans="2:11" ht="6.75" customHeight="1" thickBot="1">
      <c r="B14" s="36"/>
      <c r="C14" s="38"/>
      <c r="D14" s="38"/>
      <c r="E14" s="38"/>
      <c r="F14" s="38"/>
      <c r="G14" s="38"/>
      <c r="H14" s="38"/>
      <c r="I14" s="38"/>
      <c r="J14" s="38"/>
      <c r="K14" s="50"/>
    </row>
    <row r="15" ht="7.5" customHeight="1"/>
    <row r="16" ht="7.5" customHeight="1" thickBot="1"/>
    <row r="17" spans="2:11" ht="6.75" customHeight="1">
      <c r="B17" s="29"/>
      <c r="C17" s="5"/>
      <c r="D17" s="5"/>
      <c r="E17" s="5"/>
      <c r="F17" s="5"/>
      <c r="G17" s="5"/>
      <c r="H17" s="5"/>
      <c r="I17" s="5"/>
      <c r="J17" s="5"/>
      <c r="K17" s="46"/>
    </row>
    <row r="18" spans="2:11" ht="13.5" customHeight="1">
      <c r="B18" s="33"/>
      <c r="C18" s="126" t="s">
        <v>36</v>
      </c>
      <c r="D18" s="126"/>
      <c r="E18" s="126"/>
      <c r="F18" s="126"/>
      <c r="G18" s="126"/>
      <c r="H18" s="126"/>
      <c r="I18" s="126"/>
      <c r="J18" s="126"/>
      <c r="K18" s="136"/>
    </row>
    <row r="19" spans="2:11" ht="6.75" customHeight="1">
      <c r="B19" s="33"/>
      <c r="C19" s="2"/>
      <c r="D19" s="2"/>
      <c r="E19" s="2"/>
      <c r="F19" s="2"/>
      <c r="G19" s="2"/>
      <c r="H19" s="2"/>
      <c r="I19" s="2"/>
      <c r="J19" s="2"/>
      <c r="K19" s="47"/>
    </row>
    <row r="20" spans="2:11" ht="18" customHeight="1">
      <c r="B20" s="33"/>
      <c r="C20" s="154" t="s">
        <v>55</v>
      </c>
      <c r="D20" s="154"/>
      <c r="E20" s="154"/>
      <c r="F20" s="2"/>
      <c r="G20" s="2"/>
      <c r="H20" s="59"/>
      <c r="I20" s="60"/>
      <c r="J20" s="61"/>
      <c r="K20" s="47"/>
    </row>
    <row r="21" spans="2:11" ht="6.75" customHeight="1">
      <c r="B21" s="33"/>
      <c r="C21" s="127" t="s">
        <v>56</v>
      </c>
      <c r="D21" s="127"/>
      <c r="E21" s="127"/>
      <c r="F21" s="2"/>
      <c r="G21" s="2"/>
      <c r="H21" s="2"/>
      <c r="I21" s="2"/>
      <c r="J21" s="2"/>
      <c r="K21" s="47"/>
    </row>
    <row r="22" spans="2:11" ht="18" customHeight="1">
      <c r="B22" s="33"/>
      <c r="C22" s="127"/>
      <c r="D22" s="127"/>
      <c r="E22" s="127"/>
      <c r="F22" s="2"/>
      <c r="G22" s="48" t="s">
        <v>22</v>
      </c>
      <c r="H22" s="52"/>
      <c r="I22" s="41" t="s">
        <v>23</v>
      </c>
      <c r="J22" s="52"/>
      <c r="K22" s="53" t="s">
        <v>26</v>
      </c>
    </row>
    <row r="23" spans="2:11" ht="6.75" customHeight="1">
      <c r="B23" s="33"/>
      <c r="C23" s="127"/>
      <c r="D23" s="127"/>
      <c r="E23" s="127"/>
      <c r="F23" s="2"/>
      <c r="G23" s="2"/>
      <c r="H23" s="2"/>
      <c r="I23" s="2"/>
      <c r="J23" s="2"/>
      <c r="K23" s="47"/>
    </row>
    <row r="24" spans="2:11" ht="18" customHeight="1">
      <c r="B24" s="33"/>
      <c r="C24" s="127"/>
      <c r="D24" s="127"/>
      <c r="E24" s="127"/>
      <c r="F24" s="2"/>
      <c r="G24" s="48" t="s">
        <v>24</v>
      </c>
      <c r="H24" s="52"/>
      <c r="I24" s="41" t="s">
        <v>23</v>
      </c>
      <c r="J24" s="52"/>
      <c r="K24" s="53" t="s">
        <v>26</v>
      </c>
    </row>
    <row r="25" spans="2:11" ht="6.75" customHeight="1">
      <c r="B25" s="33"/>
      <c r="C25" s="127" t="s">
        <v>57</v>
      </c>
      <c r="D25" s="127"/>
      <c r="E25" s="127"/>
      <c r="F25" s="2"/>
      <c r="G25" s="2"/>
      <c r="H25" s="2"/>
      <c r="I25" s="2"/>
      <c r="J25" s="2"/>
      <c r="K25" s="47"/>
    </row>
    <row r="26" spans="2:11" ht="18" customHeight="1">
      <c r="B26" s="33"/>
      <c r="C26" s="127"/>
      <c r="D26" s="127"/>
      <c r="E26" s="127"/>
      <c r="F26" s="2"/>
      <c r="G26" s="2"/>
      <c r="H26" s="132"/>
      <c r="I26" s="133"/>
      <c r="J26" s="134"/>
      <c r="K26" s="47"/>
    </row>
    <row r="27" spans="2:11" ht="6.75" customHeight="1" thickBot="1">
      <c r="B27" s="36"/>
      <c r="C27" s="38"/>
      <c r="D27" s="38"/>
      <c r="E27" s="38"/>
      <c r="F27" s="38"/>
      <c r="G27" s="38"/>
      <c r="H27" s="38"/>
      <c r="I27" s="38"/>
      <c r="J27" s="38"/>
      <c r="K27" s="50"/>
    </row>
    <row r="28" spans="2:11" ht="7.5" customHeight="1">
      <c r="B28" s="2"/>
      <c r="C28" s="2"/>
      <c r="D28" s="2"/>
      <c r="E28" s="2"/>
      <c r="F28" s="2"/>
      <c r="G28" s="2"/>
      <c r="H28" s="2"/>
      <c r="I28" s="2"/>
      <c r="J28" s="2"/>
      <c r="K28" s="2"/>
    </row>
    <row r="29" ht="7.5" customHeight="1" thickBot="1"/>
    <row r="30" spans="2:14" ht="6.75" customHeight="1">
      <c r="B30" s="29"/>
      <c r="C30" s="5"/>
      <c r="D30" s="5"/>
      <c r="E30" s="5"/>
      <c r="F30" s="5"/>
      <c r="G30" s="5"/>
      <c r="H30" s="5"/>
      <c r="I30" s="5"/>
      <c r="J30" s="5"/>
      <c r="K30" s="46"/>
      <c r="L30" s="2"/>
      <c r="M30" s="2"/>
      <c r="N30" s="2"/>
    </row>
    <row r="31" spans="2:14" ht="13.5" customHeight="1">
      <c r="B31" s="33"/>
      <c r="C31" s="126" t="s">
        <v>37</v>
      </c>
      <c r="D31" s="126"/>
      <c r="E31" s="126"/>
      <c r="F31" s="126"/>
      <c r="G31" s="126"/>
      <c r="H31" s="126"/>
      <c r="I31" s="126"/>
      <c r="J31" s="126"/>
      <c r="K31" s="136"/>
      <c r="L31" s="64"/>
      <c r="M31" s="64"/>
      <c r="N31" s="64"/>
    </row>
    <row r="32" spans="2:14" ht="6.75" customHeight="1">
      <c r="B32" s="33"/>
      <c r="C32" s="127" t="s">
        <v>58</v>
      </c>
      <c r="D32" s="127"/>
      <c r="E32" s="127"/>
      <c r="F32" s="2"/>
      <c r="G32" s="2"/>
      <c r="H32" s="2"/>
      <c r="I32" s="2"/>
      <c r="J32" s="2"/>
      <c r="K32" s="47"/>
      <c r="L32" s="2"/>
      <c r="M32" s="2"/>
      <c r="N32" s="2"/>
    </row>
    <row r="33" spans="2:14" ht="18" customHeight="1">
      <c r="B33" s="33"/>
      <c r="C33" s="127"/>
      <c r="D33" s="127"/>
      <c r="E33" s="127"/>
      <c r="F33" s="2"/>
      <c r="G33" s="2"/>
      <c r="H33" s="52"/>
      <c r="I33" s="54" t="s">
        <v>27</v>
      </c>
      <c r="J33" s="52"/>
      <c r="K33" s="57" t="s">
        <v>69</v>
      </c>
      <c r="L33" s="2"/>
      <c r="M33" s="2"/>
      <c r="N33" s="2"/>
    </row>
    <row r="34" spans="2:14" ht="6.75" customHeight="1">
      <c r="B34" s="33"/>
      <c r="C34" s="127"/>
      <c r="D34" s="127"/>
      <c r="E34" s="127"/>
      <c r="F34" s="2"/>
      <c r="G34" s="2"/>
      <c r="H34" s="2"/>
      <c r="I34" s="6"/>
      <c r="J34" s="2"/>
      <c r="K34" s="70"/>
      <c r="L34" s="2"/>
      <c r="M34" s="2"/>
      <c r="N34" s="2"/>
    </row>
    <row r="35" spans="2:14" ht="6.75" customHeight="1">
      <c r="B35" s="33"/>
      <c r="C35" s="66"/>
      <c r="D35" s="66"/>
      <c r="E35" s="66"/>
      <c r="F35" s="2"/>
      <c r="G35" s="2"/>
      <c r="H35" s="2"/>
      <c r="I35" s="6"/>
      <c r="J35" s="2"/>
      <c r="K35" s="70"/>
      <c r="L35" s="2"/>
      <c r="M35" s="2"/>
      <c r="N35" s="2"/>
    </row>
    <row r="36" spans="2:14" ht="6.75" customHeight="1">
      <c r="B36" s="33"/>
      <c r="C36" s="127" t="s">
        <v>104</v>
      </c>
      <c r="D36" s="127"/>
      <c r="E36" s="127"/>
      <c r="F36" s="2"/>
      <c r="G36" s="2"/>
      <c r="H36" s="2"/>
      <c r="I36" s="6"/>
      <c r="J36" s="2"/>
      <c r="K36" s="70"/>
      <c r="L36" s="2"/>
      <c r="M36" s="2"/>
      <c r="N36" s="2"/>
    </row>
    <row r="37" spans="2:14" ht="18" customHeight="1">
      <c r="B37" s="33"/>
      <c r="C37" s="127"/>
      <c r="D37" s="127"/>
      <c r="E37" s="127"/>
      <c r="F37" s="2"/>
      <c r="G37" s="2"/>
      <c r="H37" s="52"/>
      <c r="I37" s="54" t="s">
        <v>26</v>
      </c>
      <c r="J37" s="52"/>
      <c r="K37" s="57" t="s">
        <v>25</v>
      </c>
      <c r="L37" s="2"/>
      <c r="M37" s="2"/>
      <c r="N37" s="2"/>
    </row>
    <row r="38" spans="2:14" ht="6.75" customHeight="1">
      <c r="B38" s="33"/>
      <c r="C38" s="127"/>
      <c r="D38" s="127"/>
      <c r="E38" s="127"/>
      <c r="F38" s="2"/>
      <c r="G38" s="2"/>
      <c r="H38" s="2"/>
      <c r="I38" s="2"/>
      <c r="J38" s="2"/>
      <c r="K38" s="47"/>
      <c r="L38" s="2"/>
      <c r="M38" s="2"/>
      <c r="N38" s="2"/>
    </row>
    <row r="39" spans="2:14" ht="12.75">
      <c r="B39" s="33"/>
      <c r="C39" s="127" t="s">
        <v>105</v>
      </c>
      <c r="D39" s="127"/>
      <c r="E39" s="127"/>
      <c r="F39" s="2"/>
      <c r="G39" s="2"/>
      <c r="H39" s="2"/>
      <c r="I39" s="2"/>
      <c r="J39" s="2"/>
      <c r="K39" s="47"/>
      <c r="L39" s="2"/>
      <c r="M39" s="2"/>
      <c r="N39" s="2"/>
    </row>
    <row r="40" spans="2:14" ht="12.75">
      <c r="B40" s="33"/>
      <c r="C40" s="127"/>
      <c r="D40" s="127"/>
      <c r="E40" s="127"/>
      <c r="F40" s="2"/>
      <c r="G40" s="2"/>
      <c r="H40" s="150"/>
      <c r="I40" s="151"/>
      <c r="J40" s="152"/>
      <c r="K40" s="49" t="s">
        <v>27</v>
      </c>
      <c r="L40" s="2"/>
      <c r="M40" s="2"/>
      <c r="N40" s="2"/>
    </row>
    <row r="41" spans="2:14" ht="12.75">
      <c r="B41" s="33"/>
      <c r="C41" s="127"/>
      <c r="D41" s="127"/>
      <c r="E41" s="127"/>
      <c r="F41" s="2"/>
      <c r="G41" s="2"/>
      <c r="H41" s="2"/>
      <c r="I41" s="2"/>
      <c r="J41" s="2"/>
      <c r="K41" s="47"/>
      <c r="L41" s="2"/>
      <c r="M41" s="2"/>
      <c r="N41" s="2"/>
    </row>
    <row r="42" spans="2:14" ht="12.75">
      <c r="B42" s="33"/>
      <c r="C42" s="127" t="s">
        <v>106</v>
      </c>
      <c r="D42" s="127"/>
      <c r="E42" s="127"/>
      <c r="F42" s="2"/>
      <c r="G42" s="2"/>
      <c r="H42" s="2"/>
      <c r="I42" s="2"/>
      <c r="J42" s="2"/>
      <c r="K42" s="47"/>
      <c r="L42" s="2"/>
      <c r="M42" s="2"/>
      <c r="N42" s="2"/>
    </row>
    <row r="43" spans="2:14" ht="12.75">
      <c r="B43" s="33"/>
      <c r="C43" s="127"/>
      <c r="D43" s="127"/>
      <c r="E43" s="127"/>
      <c r="F43" s="2"/>
      <c r="G43" s="2"/>
      <c r="H43" s="150"/>
      <c r="I43" s="151"/>
      <c r="J43" s="152"/>
      <c r="K43" s="49" t="s">
        <v>27</v>
      </c>
      <c r="L43" s="2"/>
      <c r="M43" s="2"/>
      <c r="N43" s="2"/>
    </row>
    <row r="44" spans="2:14" ht="12.75">
      <c r="B44" s="33"/>
      <c r="C44" s="127"/>
      <c r="D44" s="127"/>
      <c r="E44" s="127"/>
      <c r="F44" s="2"/>
      <c r="G44" s="2"/>
      <c r="H44" s="2"/>
      <c r="I44" s="2"/>
      <c r="J44" s="2"/>
      <c r="K44" s="47"/>
      <c r="L44" s="2"/>
      <c r="M44" s="2"/>
      <c r="N44" s="2"/>
    </row>
    <row r="45" spans="2:14" ht="6.75" customHeight="1">
      <c r="B45" s="33"/>
      <c r="C45" s="66"/>
      <c r="D45" s="66"/>
      <c r="E45" s="66"/>
      <c r="F45" s="2"/>
      <c r="G45" s="2"/>
      <c r="H45" s="2"/>
      <c r="I45" s="2"/>
      <c r="J45" s="2"/>
      <c r="K45" s="47"/>
      <c r="L45" s="2"/>
      <c r="M45" s="2"/>
      <c r="N45" s="2"/>
    </row>
    <row r="46" spans="2:14" ht="18" customHeight="1">
      <c r="B46" s="33"/>
      <c r="C46" s="146" t="s">
        <v>121</v>
      </c>
      <c r="D46" s="146"/>
      <c r="E46" s="146"/>
      <c r="F46" s="146"/>
      <c r="G46" s="146"/>
      <c r="H46" s="146"/>
      <c r="I46" s="146"/>
      <c r="J46" s="146"/>
      <c r="K46" s="149"/>
      <c r="L46" s="146"/>
      <c r="M46" s="146"/>
      <c r="N46" s="56"/>
    </row>
    <row r="47" spans="2:14" ht="18" customHeight="1">
      <c r="B47" s="33"/>
      <c r="D47" s="127" t="s">
        <v>59</v>
      </c>
      <c r="E47" s="127"/>
      <c r="F47" s="2"/>
      <c r="G47" s="2"/>
      <c r="H47" s="128"/>
      <c r="I47" s="129"/>
      <c r="J47" s="130"/>
      <c r="K47" s="47"/>
      <c r="L47" s="2"/>
      <c r="M47" s="2"/>
      <c r="N47" s="2"/>
    </row>
    <row r="48" spans="2:14" ht="6.75" customHeight="1">
      <c r="B48" s="33"/>
      <c r="C48" s="67"/>
      <c r="D48" s="127"/>
      <c r="E48" s="127"/>
      <c r="F48" s="2"/>
      <c r="G48" s="2"/>
      <c r="H48" s="58"/>
      <c r="I48" s="58"/>
      <c r="J48" s="58"/>
      <c r="K48" s="47"/>
      <c r="L48" s="2"/>
      <c r="M48" s="2"/>
      <c r="N48" s="2"/>
    </row>
    <row r="49" spans="2:14" ht="6.75" customHeight="1">
      <c r="B49" s="33"/>
      <c r="D49" s="127" t="s">
        <v>60</v>
      </c>
      <c r="E49" s="127"/>
      <c r="F49" s="2"/>
      <c r="G49" s="2"/>
      <c r="H49" s="2"/>
      <c r="I49" s="2"/>
      <c r="J49" s="2"/>
      <c r="K49" s="47"/>
      <c r="L49" s="2"/>
      <c r="M49" s="2"/>
      <c r="N49" s="2"/>
    </row>
    <row r="50" spans="2:14" ht="18" customHeight="1">
      <c r="B50" s="33"/>
      <c r="C50" s="68"/>
      <c r="D50" s="127"/>
      <c r="E50" s="127"/>
      <c r="F50" s="2"/>
      <c r="G50" s="48" t="s">
        <v>22</v>
      </c>
      <c r="H50" s="52"/>
      <c r="I50" s="69" t="s">
        <v>23</v>
      </c>
      <c r="J50" s="52"/>
      <c r="K50" s="57" t="s">
        <v>26</v>
      </c>
      <c r="L50" s="2"/>
      <c r="M50" s="2"/>
      <c r="N50" s="54"/>
    </row>
    <row r="51" spans="2:14" ht="6.75" customHeight="1">
      <c r="B51" s="33"/>
      <c r="C51" s="68"/>
      <c r="D51" s="127"/>
      <c r="E51" s="127"/>
      <c r="F51" s="2"/>
      <c r="G51" s="2"/>
      <c r="H51" s="2"/>
      <c r="I51" s="2"/>
      <c r="J51" s="2"/>
      <c r="K51" s="47"/>
      <c r="L51" s="2"/>
      <c r="M51" s="2"/>
      <c r="N51" s="2"/>
    </row>
    <row r="52" spans="2:14" ht="18" customHeight="1">
      <c r="B52" s="33"/>
      <c r="C52" s="68"/>
      <c r="D52" s="127"/>
      <c r="E52" s="127"/>
      <c r="F52" s="2"/>
      <c r="G52" s="48" t="s">
        <v>24</v>
      </c>
      <c r="H52" s="52"/>
      <c r="I52" s="69" t="s">
        <v>23</v>
      </c>
      <c r="J52" s="52"/>
      <c r="K52" s="57" t="s">
        <v>26</v>
      </c>
      <c r="L52" s="2"/>
      <c r="M52" s="2"/>
      <c r="N52" s="54"/>
    </row>
    <row r="53" spans="2:14" ht="6.75" customHeight="1">
      <c r="B53" s="33"/>
      <c r="C53" s="68"/>
      <c r="D53" s="68"/>
      <c r="E53" s="68"/>
      <c r="F53" s="2"/>
      <c r="G53" s="2"/>
      <c r="H53" s="2"/>
      <c r="I53" s="2"/>
      <c r="J53" s="2"/>
      <c r="K53" s="47"/>
      <c r="L53" s="2"/>
      <c r="M53" s="2"/>
      <c r="N53" s="2"/>
    </row>
    <row r="54" spans="2:14" ht="6.75" customHeight="1">
      <c r="B54" s="33"/>
      <c r="D54" s="127" t="s">
        <v>61</v>
      </c>
      <c r="E54" s="127"/>
      <c r="F54" s="2"/>
      <c r="G54" s="2"/>
      <c r="H54" s="2"/>
      <c r="I54" s="2"/>
      <c r="J54" s="2"/>
      <c r="K54" s="47"/>
      <c r="L54" s="2"/>
      <c r="M54" s="2"/>
      <c r="N54" s="2"/>
    </row>
    <row r="55" spans="2:14" ht="18" customHeight="1">
      <c r="B55" s="33"/>
      <c r="C55" s="68"/>
      <c r="D55" s="127"/>
      <c r="E55" s="127"/>
      <c r="F55" s="2"/>
      <c r="G55" s="2"/>
      <c r="H55" s="128"/>
      <c r="I55" s="129"/>
      <c r="J55" s="130"/>
      <c r="K55" s="47"/>
      <c r="L55" s="2"/>
      <c r="M55" s="2"/>
      <c r="N55" s="2"/>
    </row>
    <row r="56" spans="2:14" ht="6" customHeight="1">
      <c r="B56" s="33"/>
      <c r="C56" s="68"/>
      <c r="D56" s="127"/>
      <c r="E56" s="127"/>
      <c r="F56" s="2"/>
      <c r="G56" s="2"/>
      <c r="H56" s="58"/>
      <c r="I56" s="58"/>
      <c r="J56" s="58"/>
      <c r="K56" s="47"/>
      <c r="L56" s="2"/>
      <c r="M56" s="2"/>
      <c r="N56" s="2"/>
    </row>
    <row r="57" spans="2:14" ht="6.75" customHeight="1">
      <c r="B57" s="33"/>
      <c r="C57" s="68"/>
      <c r="D57" s="68"/>
      <c r="E57" s="68"/>
      <c r="F57" s="2"/>
      <c r="G57" s="2"/>
      <c r="H57" s="2"/>
      <c r="I57" s="2"/>
      <c r="J57" s="2"/>
      <c r="K57" s="47"/>
      <c r="L57" s="2"/>
      <c r="M57" s="2"/>
      <c r="N57" s="2"/>
    </row>
    <row r="58" spans="2:14" ht="18" customHeight="1">
      <c r="B58" s="33"/>
      <c r="C58" s="147" t="s">
        <v>122</v>
      </c>
      <c r="D58" s="147"/>
      <c r="E58" s="147"/>
      <c r="F58" s="147"/>
      <c r="G58" s="147"/>
      <c r="H58" s="147"/>
      <c r="I58" s="147"/>
      <c r="J58" s="147"/>
      <c r="K58" s="148"/>
      <c r="L58" s="2"/>
      <c r="M58" s="2"/>
      <c r="N58" s="2"/>
    </row>
    <row r="59" spans="2:14" ht="6.75" customHeight="1">
      <c r="B59" s="33"/>
      <c r="C59" s="68"/>
      <c r="D59" s="153" t="s">
        <v>103</v>
      </c>
      <c r="E59" s="153"/>
      <c r="F59" s="2"/>
      <c r="G59" s="2"/>
      <c r="H59" s="2"/>
      <c r="I59" s="2"/>
      <c r="J59" s="2"/>
      <c r="K59" s="47"/>
      <c r="L59" s="2"/>
      <c r="M59" s="2"/>
      <c r="N59" s="2"/>
    </row>
    <row r="60" spans="2:14" ht="19.5" customHeight="1">
      <c r="B60" s="33"/>
      <c r="D60" s="153"/>
      <c r="E60" s="153"/>
      <c r="F60" s="2"/>
      <c r="G60" s="2"/>
      <c r="H60" s="132"/>
      <c r="I60" s="133"/>
      <c r="J60" s="134"/>
      <c r="K60" s="47"/>
      <c r="L60" s="2"/>
      <c r="M60" s="2"/>
      <c r="N60" s="2"/>
    </row>
    <row r="61" spans="2:14" ht="6.75" customHeight="1">
      <c r="B61" s="33"/>
      <c r="D61" s="153" t="s">
        <v>62</v>
      </c>
      <c r="E61" s="153"/>
      <c r="F61" s="2"/>
      <c r="G61" s="2"/>
      <c r="H61" s="2"/>
      <c r="I61" s="2"/>
      <c r="J61" s="2"/>
      <c r="K61" s="47"/>
      <c r="L61" s="2"/>
      <c r="M61" s="2"/>
      <c r="N61" s="2"/>
    </row>
    <row r="62" spans="2:14" ht="19.5" customHeight="1">
      <c r="B62" s="33"/>
      <c r="C62" s="97"/>
      <c r="D62" s="153"/>
      <c r="E62" s="153"/>
      <c r="F62" s="2"/>
      <c r="G62" s="48"/>
      <c r="H62" s="132"/>
      <c r="I62" s="133"/>
      <c r="J62" s="134"/>
      <c r="K62" s="47"/>
      <c r="L62" s="2"/>
      <c r="M62" s="2"/>
      <c r="N62" s="2"/>
    </row>
    <row r="63" spans="2:14" ht="6.75" customHeight="1">
      <c r="B63" s="33"/>
      <c r="C63" s="97"/>
      <c r="D63" s="153"/>
      <c r="E63" s="153"/>
      <c r="F63" s="2"/>
      <c r="G63" s="2"/>
      <c r="H63" s="2"/>
      <c r="I63" s="2"/>
      <c r="J63" s="2"/>
      <c r="K63" s="47"/>
      <c r="L63" s="2"/>
      <c r="M63" s="2"/>
      <c r="N63" s="2"/>
    </row>
    <row r="64" spans="2:14" ht="6.75" customHeight="1">
      <c r="B64" s="33"/>
      <c r="D64" s="153" t="s">
        <v>63</v>
      </c>
      <c r="E64" s="153"/>
      <c r="F64" s="153"/>
      <c r="G64" s="2"/>
      <c r="H64" s="2"/>
      <c r="I64" s="2"/>
      <c r="J64" s="2"/>
      <c r="K64" s="47"/>
      <c r="L64" s="2"/>
      <c r="M64" s="2"/>
      <c r="N64" s="2"/>
    </row>
    <row r="65" spans="2:14" ht="19.5" customHeight="1">
      <c r="B65" s="33"/>
      <c r="C65" s="97"/>
      <c r="D65" s="153"/>
      <c r="E65" s="153"/>
      <c r="F65" s="153"/>
      <c r="G65" s="2"/>
      <c r="H65" s="128"/>
      <c r="I65" s="129"/>
      <c r="J65" s="130"/>
      <c r="K65" s="47"/>
      <c r="L65" s="2"/>
      <c r="M65" s="2"/>
      <c r="N65" s="2"/>
    </row>
    <row r="66" spans="2:14" ht="6.75" customHeight="1">
      <c r="B66" s="33"/>
      <c r="C66" s="97"/>
      <c r="D66" s="153"/>
      <c r="E66" s="153"/>
      <c r="F66" s="153"/>
      <c r="G66" s="2"/>
      <c r="H66" s="2"/>
      <c r="I66" s="2"/>
      <c r="J66" s="2"/>
      <c r="K66" s="47"/>
      <c r="L66" s="2"/>
      <c r="M66" s="2"/>
      <c r="N66" s="2"/>
    </row>
    <row r="67" spans="2:14" ht="6.75" customHeight="1">
      <c r="B67" s="33"/>
      <c r="C67" s="127" t="s">
        <v>64</v>
      </c>
      <c r="D67" s="127"/>
      <c r="E67" s="127"/>
      <c r="F67" s="2"/>
      <c r="G67" s="2"/>
      <c r="H67" s="2"/>
      <c r="I67" s="2"/>
      <c r="J67" s="2"/>
      <c r="K67" s="47"/>
      <c r="L67" s="2"/>
      <c r="M67" s="2"/>
      <c r="N67" s="2"/>
    </row>
    <row r="68" spans="2:14" ht="19.5" customHeight="1">
      <c r="B68" s="33"/>
      <c r="C68" s="127"/>
      <c r="D68" s="127"/>
      <c r="E68" s="127"/>
      <c r="F68" s="2"/>
      <c r="G68" s="2"/>
      <c r="H68" s="132"/>
      <c r="I68" s="133"/>
      <c r="J68" s="134"/>
      <c r="K68" s="47"/>
      <c r="L68" s="2"/>
      <c r="M68" s="2"/>
      <c r="N68" s="2"/>
    </row>
    <row r="69" spans="2:14" ht="6.75" customHeight="1" thickBot="1">
      <c r="B69" s="36"/>
      <c r="C69" s="145"/>
      <c r="D69" s="145"/>
      <c r="E69" s="145"/>
      <c r="F69" s="38"/>
      <c r="G69" s="38"/>
      <c r="H69" s="38"/>
      <c r="I69" s="38"/>
      <c r="J69" s="38"/>
      <c r="K69" s="50"/>
      <c r="L69" s="2"/>
      <c r="M69" s="2"/>
      <c r="N69" s="2"/>
    </row>
    <row r="70" spans="2:14" ht="6.75" customHeight="1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2:14" ht="6.75" customHeight="1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ht="7.5" customHeight="1"/>
    <row r="73" ht="7.5" customHeight="1" thickBot="1"/>
    <row r="74" spans="2:11" ht="6.75" customHeight="1">
      <c r="B74" s="29"/>
      <c r="C74" s="5"/>
      <c r="D74" s="5"/>
      <c r="E74" s="5"/>
      <c r="F74" s="5"/>
      <c r="G74" s="5"/>
      <c r="H74" s="5"/>
      <c r="I74" s="5"/>
      <c r="J74" s="5"/>
      <c r="K74" s="46"/>
    </row>
    <row r="75" spans="2:11" ht="13.5" customHeight="1">
      <c r="B75" s="33"/>
      <c r="C75" s="126" t="s">
        <v>38</v>
      </c>
      <c r="D75" s="126"/>
      <c r="E75" s="126"/>
      <c r="F75" s="126"/>
      <c r="G75" s="126"/>
      <c r="H75" s="126"/>
      <c r="I75" s="126"/>
      <c r="J75" s="126"/>
      <c r="K75" s="136"/>
    </row>
    <row r="76" spans="2:11" ht="6.75" customHeight="1">
      <c r="B76" s="33"/>
      <c r="C76" s="127" t="s">
        <v>65</v>
      </c>
      <c r="D76" s="127"/>
      <c r="E76" s="127"/>
      <c r="F76" s="2"/>
      <c r="G76" s="2"/>
      <c r="H76" s="2"/>
      <c r="I76" s="2"/>
      <c r="J76" s="2"/>
      <c r="K76" s="47"/>
    </row>
    <row r="77" spans="2:11" ht="18" customHeight="1">
      <c r="B77" s="33"/>
      <c r="C77" s="127"/>
      <c r="D77" s="127"/>
      <c r="E77" s="127"/>
      <c r="F77" s="2"/>
      <c r="G77" s="2"/>
      <c r="H77" s="59"/>
      <c r="I77" s="60"/>
      <c r="J77" s="61"/>
      <c r="K77" s="47"/>
    </row>
    <row r="78" spans="2:11" ht="6.75" customHeight="1">
      <c r="B78" s="33"/>
      <c r="C78" s="127"/>
      <c r="D78" s="127"/>
      <c r="E78" s="127"/>
      <c r="F78" s="2"/>
      <c r="G78" s="2"/>
      <c r="H78" s="2"/>
      <c r="I78" s="2"/>
      <c r="J78" s="2"/>
      <c r="K78" s="47"/>
    </row>
    <row r="79" spans="2:11" ht="6.75" customHeight="1">
      <c r="B79" s="33"/>
      <c r="C79" s="127" t="s">
        <v>74</v>
      </c>
      <c r="D79" s="127"/>
      <c r="E79" s="127"/>
      <c r="F79" s="2"/>
      <c r="G79" s="2"/>
      <c r="H79" s="2"/>
      <c r="I79" s="2"/>
      <c r="J79" s="2"/>
      <c r="K79" s="47"/>
    </row>
    <row r="80" spans="2:11" ht="18" customHeight="1">
      <c r="B80" s="33"/>
      <c r="C80" s="127"/>
      <c r="D80" s="127"/>
      <c r="E80" s="127"/>
      <c r="F80" s="2"/>
      <c r="G80" s="48" t="s">
        <v>22</v>
      </c>
      <c r="H80" s="52"/>
      <c r="I80" s="41" t="s">
        <v>23</v>
      </c>
      <c r="J80" s="52"/>
      <c r="K80" s="53" t="s">
        <v>25</v>
      </c>
    </row>
    <row r="81" spans="2:11" ht="6.75" customHeight="1">
      <c r="B81" s="33"/>
      <c r="C81" s="127"/>
      <c r="D81" s="127"/>
      <c r="E81" s="127"/>
      <c r="F81" s="2"/>
      <c r="G81" s="2"/>
      <c r="H81" s="2"/>
      <c r="I81" s="2"/>
      <c r="J81" s="2"/>
      <c r="K81" s="47"/>
    </row>
    <row r="82" spans="2:11" ht="18" customHeight="1">
      <c r="B82" s="33"/>
      <c r="C82" s="127"/>
      <c r="D82" s="127"/>
      <c r="E82" s="127"/>
      <c r="F82" s="2"/>
      <c r="G82" s="48" t="s">
        <v>24</v>
      </c>
      <c r="H82" s="52"/>
      <c r="I82" s="41" t="s">
        <v>23</v>
      </c>
      <c r="J82" s="52"/>
      <c r="K82" s="53" t="s">
        <v>25</v>
      </c>
    </row>
    <row r="83" spans="2:11" ht="6.75" customHeight="1">
      <c r="B83" s="33"/>
      <c r="C83" s="127"/>
      <c r="D83" s="127"/>
      <c r="E83" s="127"/>
      <c r="F83" s="2"/>
      <c r="G83" s="2"/>
      <c r="H83" s="2"/>
      <c r="I83" s="2"/>
      <c r="J83" s="2"/>
      <c r="K83" s="47"/>
    </row>
    <row r="84" spans="2:11" ht="6.75" customHeight="1">
      <c r="B84" s="33"/>
      <c r="C84" s="127" t="s">
        <v>66</v>
      </c>
      <c r="D84" s="127"/>
      <c r="E84" s="127"/>
      <c r="F84" s="2"/>
      <c r="G84" s="2"/>
      <c r="H84" s="2"/>
      <c r="I84" s="2"/>
      <c r="J84" s="2"/>
      <c r="K84" s="47"/>
    </row>
    <row r="85" spans="2:11" ht="18" customHeight="1">
      <c r="B85" s="33"/>
      <c r="C85" s="127"/>
      <c r="D85" s="127"/>
      <c r="E85" s="127"/>
      <c r="F85" s="2"/>
      <c r="G85" s="2"/>
      <c r="H85" s="132"/>
      <c r="I85" s="133"/>
      <c r="J85" s="134"/>
      <c r="K85" s="47"/>
    </row>
    <row r="86" spans="2:11" ht="6.75" customHeight="1">
      <c r="B86" s="33"/>
      <c r="C86" s="127"/>
      <c r="D86" s="127"/>
      <c r="E86" s="127"/>
      <c r="F86" s="2"/>
      <c r="G86" s="2"/>
      <c r="H86" s="2"/>
      <c r="I86" s="2"/>
      <c r="J86" s="2"/>
      <c r="K86" s="47"/>
    </row>
    <row r="87" spans="2:11" ht="6.75" customHeight="1" thickBot="1">
      <c r="B87" s="36"/>
      <c r="C87" s="38"/>
      <c r="D87" s="38"/>
      <c r="E87" s="38"/>
      <c r="F87" s="38"/>
      <c r="G87" s="38"/>
      <c r="H87" s="38"/>
      <c r="I87" s="38"/>
      <c r="J87" s="38"/>
      <c r="K87" s="50"/>
    </row>
    <row r="88" ht="7.5" customHeight="1"/>
    <row r="89" ht="7.5" customHeight="1" thickBot="1"/>
    <row r="90" spans="2:11" ht="6.75" customHeight="1">
      <c r="B90" s="29"/>
      <c r="C90" s="5"/>
      <c r="D90" s="5"/>
      <c r="E90" s="5"/>
      <c r="F90" s="5"/>
      <c r="G90" s="5"/>
      <c r="H90" s="5"/>
      <c r="I90" s="5"/>
      <c r="J90" s="5"/>
      <c r="K90" s="46"/>
    </row>
    <row r="91" spans="2:11" ht="13.5" customHeight="1">
      <c r="B91" s="33"/>
      <c r="C91" s="126" t="s">
        <v>39</v>
      </c>
      <c r="D91" s="126"/>
      <c r="E91" s="126"/>
      <c r="F91" s="126"/>
      <c r="G91" s="126"/>
      <c r="H91" s="126"/>
      <c r="I91" s="126"/>
      <c r="J91" s="126"/>
      <c r="K91" s="136"/>
    </row>
    <row r="92" spans="2:11" ht="12.75">
      <c r="B92" s="33"/>
      <c r="C92" s="143" t="s">
        <v>34</v>
      </c>
      <c r="D92" s="143"/>
      <c r="E92" s="143"/>
      <c r="F92" s="143"/>
      <c r="G92" s="143"/>
      <c r="H92" s="143"/>
      <c r="I92" s="143"/>
      <c r="J92" s="143"/>
      <c r="K92" s="144"/>
    </row>
    <row r="93" spans="2:11" ht="5.25" customHeight="1">
      <c r="B93" s="33"/>
      <c r="C93" s="2"/>
      <c r="D93" s="2"/>
      <c r="E93" s="2"/>
      <c r="F93" s="2"/>
      <c r="G93" s="2"/>
      <c r="H93" s="2"/>
      <c r="I93" s="2"/>
      <c r="J93" s="2"/>
      <c r="K93" s="47"/>
    </row>
    <row r="94" spans="2:11" ht="6.75" customHeight="1">
      <c r="B94" s="33"/>
      <c r="C94" s="127" t="s">
        <v>67</v>
      </c>
      <c r="D94" s="127"/>
      <c r="E94" s="127"/>
      <c r="F94" s="2"/>
      <c r="G94" s="2"/>
      <c r="H94" s="2"/>
      <c r="I94" s="2"/>
      <c r="J94" s="2"/>
      <c r="K94" s="47"/>
    </row>
    <row r="95" spans="2:11" ht="18" customHeight="1">
      <c r="B95" s="33"/>
      <c r="C95" s="127"/>
      <c r="D95" s="127"/>
      <c r="E95" s="127"/>
      <c r="F95" s="2"/>
      <c r="G95" s="2"/>
      <c r="H95" s="132"/>
      <c r="I95" s="133"/>
      <c r="J95" s="134"/>
      <c r="K95" s="47"/>
    </row>
    <row r="96" spans="2:11" ht="6.75" customHeight="1">
      <c r="B96" s="33"/>
      <c r="C96" s="127"/>
      <c r="D96" s="127"/>
      <c r="E96" s="127"/>
      <c r="F96" s="2"/>
      <c r="G96" s="2"/>
      <c r="H96" s="55"/>
      <c r="I96" s="55"/>
      <c r="J96" s="55"/>
      <c r="K96" s="47"/>
    </row>
    <row r="97" spans="2:11" ht="6.75" customHeight="1" thickBot="1">
      <c r="B97" s="36"/>
      <c r="C97" s="145"/>
      <c r="D97" s="145"/>
      <c r="E97" s="145"/>
      <c r="F97" s="38"/>
      <c r="G97" s="38"/>
      <c r="H97" s="38"/>
      <c r="I97" s="38"/>
      <c r="J97" s="38"/>
      <c r="K97" s="50"/>
    </row>
    <row r="98" ht="7.5" customHeight="1"/>
    <row r="99" ht="7.5" customHeight="1" thickBot="1"/>
    <row r="100" spans="2:11" ht="6.75" customHeight="1">
      <c r="B100" s="29"/>
      <c r="C100" s="5"/>
      <c r="D100" s="5"/>
      <c r="E100" s="5"/>
      <c r="F100" s="5"/>
      <c r="G100" s="5"/>
      <c r="H100" s="5"/>
      <c r="I100" s="5"/>
      <c r="J100" s="5"/>
      <c r="K100" s="46"/>
    </row>
    <row r="101" spans="2:11" ht="13.5" customHeight="1">
      <c r="B101" s="33"/>
      <c r="C101" s="126" t="s">
        <v>41</v>
      </c>
      <c r="D101" s="126"/>
      <c r="E101" s="126"/>
      <c r="F101" s="126"/>
      <c r="G101" s="126"/>
      <c r="H101" s="126"/>
      <c r="I101" s="126"/>
      <c r="J101" s="126"/>
      <c r="K101" s="136"/>
    </row>
    <row r="102" spans="2:11" ht="5.25" customHeight="1">
      <c r="B102" s="33"/>
      <c r="C102" s="2"/>
      <c r="D102" s="2"/>
      <c r="E102" s="2"/>
      <c r="F102" s="2"/>
      <c r="G102" s="2"/>
      <c r="H102" s="2"/>
      <c r="I102" s="2"/>
      <c r="J102" s="2"/>
      <c r="K102" s="47"/>
    </row>
    <row r="103" spans="2:11" ht="6.75" customHeight="1">
      <c r="B103" s="33"/>
      <c r="C103" s="127" t="s">
        <v>73</v>
      </c>
      <c r="D103" s="127"/>
      <c r="E103" s="127"/>
      <c r="F103" s="2"/>
      <c r="G103" s="2"/>
      <c r="H103" s="2"/>
      <c r="I103" s="2"/>
      <c r="J103" s="2"/>
      <c r="K103" s="47"/>
    </row>
    <row r="104" spans="2:11" ht="18" customHeight="1">
      <c r="B104" s="33"/>
      <c r="C104" s="127"/>
      <c r="D104" s="127"/>
      <c r="E104" s="127"/>
      <c r="F104" s="2"/>
      <c r="G104" s="2"/>
      <c r="H104" s="128"/>
      <c r="I104" s="129"/>
      <c r="J104" s="130"/>
      <c r="K104" s="47"/>
    </row>
    <row r="105" spans="2:11" ht="6.75" customHeight="1">
      <c r="B105" s="33"/>
      <c r="C105" s="127"/>
      <c r="D105" s="127"/>
      <c r="E105" s="127"/>
      <c r="F105" s="2"/>
      <c r="G105" s="2"/>
      <c r="H105" s="2"/>
      <c r="I105" s="2"/>
      <c r="J105" s="2"/>
      <c r="K105" s="47"/>
    </row>
    <row r="106" spans="2:11" ht="3.75" customHeight="1">
      <c r="B106" s="33"/>
      <c r="C106" s="66"/>
      <c r="D106" s="66"/>
      <c r="E106" s="66"/>
      <c r="F106" s="2"/>
      <c r="G106" s="2"/>
      <c r="H106" s="2"/>
      <c r="I106" s="2"/>
      <c r="J106" s="2"/>
      <c r="K106" s="47"/>
    </row>
    <row r="107" spans="2:11" ht="6.75" customHeight="1">
      <c r="B107" s="33"/>
      <c r="C107" s="131" t="s">
        <v>75</v>
      </c>
      <c r="D107" s="131"/>
      <c r="E107" s="131"/>
      <c r="F107" s="2"/>
      <c r="G107" s="2"/>
      <c r="H107" s="2"/>
      <c r="I107" s="2"/>
      <c r="J107" s="2"/>
      <c r="K107" s="47"/>
    </row>
    <row r="108" spans="2:11" ht="18" customHeight="1">
      <c r="B108" s="33"/>
      <c r="C108" s="131"/>
      <c r="D108" s="131"/>
      <c r="E108" s="131"/>
      <c r="F108" s="2"/>
      <c r="G108" s="2"/>
      <c r="H108" s="128"/>
      <c r="I108" s="129"/>
      <c r="J108" s="130"/>
      <c r="K108" s="47"/>
    </row>
    <row r="109" spans="2:11" ht="6.75" customHeight="1">
      <c r="B109" s="33"/>
      <c r="C109" s="131"/>
      <c r="D109" s="131"/>
      <c r="E109" s="131"/>
      <c r="F109" s="2"/>
      <c r="G109" s="2"/>
      <c r="H109" s="2"/>
      <c r="I109" s="2"/>
      <c r="J109" s="2"/>
      <c r="K109" s="47"/>
    </row>
    <row r="110" spans="2:11" ht="18" customHeight="1">
      <c r="B110" s="33"/>
      <c r="C110" s="131"/>
      <c r="D110" s="131"/>
      <c r="E110" s="131"/>
      <c r="F110" s="2"/>
      <c r="G110" s="2"/>
      <c r="H110" s="132"/>
      <c r="I110" s="133"/>
      <c r="J110" s="134"/>
      <c r="K110" s="47"/>
    </row>
    <row r="111" spans="2:11" ht="6.75" customHeight="1">
      <c r="B111" s="33"/>
      <c r="C111" s="131"/>
      <c r="D111" s="131"/>
      <c r="E111" s="131"/>
      <c r="F111" s="2"/>
      <c r="G111" s="2"/>
      <c r="H111" s="2"/>
      <c r="I111" s="2"/>
      <c r="J111" s="2"/>
      <c r="K111" s="47"/>
    </row>
    <row r="112" spans="2:11" ht="6.75" customHeight="1" thickBot="1">
      <c r="B112" s="36"/>
      <c r="C112" s="38"/>
      <c r="D112" s="38"/>
      <c r="E112" s="38"/>
      <c r="F112" s="38"/>
      <c r="G112" s="38"/>
      <c r="H112" s="38"/>
      <c r="I112" s="38"/>
      <c r="J112" s="38"/>
      <c r="K112" s="50"/>
    </row>
    <row r="113" ht="7.5" customHeight="1"/>
    <row r="114" ht="7.5" customHeight="1" thickBot="1"/>
    <row r="115" spans="2:11" ht="6.75" customHeight="1">
      <c r="B115" s="29"/>
      <c r="C115" s="5"/>
      <c r="D115" s="5"/>
      <c r="E115" s="5"/>
      <c r="F115" s="5"/>
      <c r="G115" s="5"/>
      <c r="H115" s="5"/>
      <c r="I115" s="5"/>
      <c r="J115" s="5"/>
      <c r="K115" s="46"/>
    </row>
    <row r="116" spans="2:11" ht="13.5" customHeight="1">
      <c r="B116" s="33"/>
      <c r="C116" s="135" t="s">
        <v>68</v>
      </c>
      <c r="D116" s="126"/>
      <c r="E116" s="126"/>
      <c r="F116" s="126"/>
      <c r="G116" s="126"/>
      <c r="H116" s="126"/>
      <c r="I116" s="126"/>
      <c r="J116" s="126"/>
      <c r="K116" s="136"/>
    </row>
    <row r="117" spans="2:11" ht="4.5" customHeight="1">
      <c r="B117" s="33"/>
      <c r="C117" s="2"/>
      <c r="D117" s="2"/>
      <c r="E117" s="2"/>
      <c r="F117" s="2"/>
      <c r="G117" s="2"/>
      <c r="H117" s="2"/>
      <c r="I117" s="2"/>
      <c r="J117" s="2"/>
      <c r="K117" s="47"/>
    </row>
    <row r="118" spans="2:11" ht="12.75" customHeight="1">
      <c r="B118" s="33"/>
      <c r="C118" s="127" t="s">
        <v>71</v>
      </c>
      <c r="D118" s="127"/>
      <c r="E118" s="127"/>
      <c r="F118" s="2"/>
      <c r="G118" s="2"/>
      <c r="H118" s="2"/>
      <c r="I118" s="2"/>
      <c r="J118" s="2"/>
      <c r="K118" s="47"/>
    </row>
    <row r="119" spans="2:11" ht="12.75">
      <c r="B119" s="33"/>
      <c r="C119" s="127"/>
      <c r="D119" s="127"/>
      <c r="E119" s="127"/>
      <c r="F119" s="2"/>
      <c r="G119" s="2"/>
      <c r="H119" s="2"/>
      <c r="I119" s="2"/>
      <c r="J119" s="2"/>
      <c r="K119" s="47"/>
    </row>
    <row r="120" spans="2:11" ht="12.75">
      <c r="B120" s="33"/>
      <c r="C120" s="127"/>
      <c r="D120" s="127"/>
      <c r="E120" s="127"/>
      <c r="F120" s="2"/>
      <c r="G120" s="2"/>
      <c r="H120" s="2"/>
      <c r="I120" s="2"/>
      <c r="J120" s="2"/>
      <c r="K120" s="47"/>
    </row>
    <row r="121" spans="2:11" ht="12.75">
      <c r="B121" s="33"/>
      <c r="C121" s="127"/>
      <c r="D121" s="127"/>
      <c r="E121" s="127"/>
      <c r="F121" s="2"/>
      <c r="G121" s="2"/>
      <c r="H121" s="137"/>
      <c r="I121" s="138"/>
      <c r="J121" s="139"/>
      <c r="K121" s="47"/>
    </row>
    <row r="122" spans="2:11" ht="12.75">
      <c r="B122" s="33"/>
      <c r="C122" s="127"/>
      <c r="D122" s="127"/>
      <c r="E122" s="127"/>
      <c r="F122" s="2"/>
      <c r="G122" s="2"/>
      <c r="H122" s="140"/>
      <c r="I122" s="141"/>
      <c r="J122" s="142"/>
      <c r="K122" s="47"/>
    </row>
    <row r="123" spans="2:11" ht="12.75">
      <c r="B123" s="33"/>
      <c r="C123" s="127"/>
      <c r="D123" s="127"/>
      <c r="E123" s="127"/>
      <c r="F123" s="2"/>
      <c r="G123" s="2"/>
      <c r="H123" s="2"/>
      <c r="I123" s="2"/>
      <c r="J123" s="2"/>
      <c r="K123" s="47"/>
    </row>
    <row r="124" spans="2:11" ht="12.75">
      <c r="B124" s="33"/>
      <c r="C124" s="127"/>
      <c r="D124" s="127"/>
      <c r="E124" s="127"/>
      <c r="F124" s="2"/>
      <c r="G124" s="2"/>
      <c r="H124" s="2"/>
      <c r="I124" s="2"/>
      <c r="J124" s="2"/>
      <c r="K124" s="47"/>
    </row>
    <row r="125" spans="2:11" ht="6.75" customHeight="1" thickBot="1">
      <c r="B125" s="36"/>
      <c r="C125" s="38"/>
      <c r="D125" s="38"/>
      <c r="E125" s="38"/>
      <c r="F125" s="38"/>
      <c r="G125" s="38"/>
      <c r="H125" s="38"/>
      <c r="I125" s="38"/>
      <c r="J125" s="38"/>
      <c r="K125" s="50"/>
    </row>
    <row r="126" ht="7.5" customHeight="1"/>
    <row r="127" ht="7.5" customHeight="1" thickBot="1"/>
    <row r="128" ht="13.5" hidden="1" thickBot="1"/>
    <row r="129" ht="13.5" hidden="1" thickBot="1"/>
    <row r="130" ht="13.5" hidden="1" thickBot="1"/>
    <row r="131" ht="13.5" hidden="1" thickBot="1"/>
    <row r="132" ht="13.5" hidden="1" thickBot="1"/>
    <row r="133" spans="2:7" ht="13.5" hidden="1" thickBot="1">
      <c r="B133">
        <v>1</v>
      </c>
      <c r="C133" s="62" t="s">
        <v>19</v>
      </c>
      <c r="D133" s="62">
        <v>1</v>
      </c>
      <c r="E133" s="62">
        <v>1</v>
      </c>
      <c r="F133" s="62">
        <v>1</v>
      </c>
      <c r="G133" s="62"/>
    </row>
    <row r="134" spans="2:7" ht="13.5" hidden="1" thickBot="1">
      <c r="B134">
        <v>2</v>
      </c>
      <c r="C134" s="62" t="s">
        <v>20</v>
      </c>
      <c r="D134" s="62"/>
      <c r="E134" s="62"/>
      <c r="F134" s="62"/>
      <c r="G134" s="62"/>
    </row>
    <row r="135" spans="2:7" ht="13.5" hidden="1" thickBot="1">
      <c r="B135">
        <v>3</v>
      </c>
      <c r="C135" s="62" t="s">
        <v>21</v>
      </c>
      <c r="D135" s="62"/>
      <c r="E135" s="62"/>
      <c r="F135" s="62"/>
      <c r="G135" s="62"/>
    </row>
    <row r="136" spans="3:7" ht="13.5" hidden="1" thickBot="1">
      <c r="C136" s="62"/>
      <c r="D136" s="62"/>
      <c r="E136" s="62"/>
      <c r="F136" s="62"/>
      <c r="G136" s="62"/>
    </row>
    <row r="137" spans="2:7" ht="13.5" hidden="1" thickBot="1">
      <c r="B137">
        <v>1</v>
      </c>
      <c r="C137" s="62"/>
      <c r="D137" s="62">
        <v>1</v>
      </c>
      <c r="E137" s="62">
        <v>1</v>
      </c>
      <c r="F137" s="62"/>
      <c r="G137" s="62"/>
    </row>
    <row r="138" spans="2:7" ht="13.5" hidden="1" thickBot="1">
      <c r="B138">
        <v>2</v>
      </c>
      <c r="C138" s="62" t="s">
        <v>29</v>
      </c>
      <c r="D138" s="62"/>
      <c r="E138" s="62"/>
      <c r="F138" s="62"/>
      <c r="G138" s="62"/>
    </row>
    <row r="139" spans="2:7" ht="13.5" hidden="1" thickBot="1">
      <c r="B139">
        <v>3</v>
      </c>
      <c r="C139" s="62" t="s">
        <v>28</v>
      </c>
      <c r="D139" s="62"/>
      <c r="E139" s="62"/>
      <c r="F139" s="62"/>
      <c r="G139" s="62"/>
    </row>
    <row r="140" spans="2:7" ht="13.5" hidden="1" thickBot="1">
      <c r="B140">
        <v>4</v>
      </c>
      <c r="C140" s="62" t="s">
        <v>30</v>
      </c>
      <c r="D140" s="62"/>
      <c r="E140" s="62"/>
      <c r="F140" s="62"/>
      <c r="G140" s="62"/>
    </row>
    <row r="141" spans="3:7" ht="13.5" hidden="1" thickBot="1">
      <c r="C141" s="62"/>
      <c r="D141" s="62"/>
      <c r="E141" s="62"/>
      <c r="F141" s="62"/>
      <c r="G141" s="62"/>
    </row>
    <row r="142" spans="3:7" ht="13.5" hidden="1" thickBot="1">
      <c r="C142" s="62"/>
      <c r="D142" s="62"/>
      <c r="E142" s="62"/>
      <c r="F142" s="62"/>
      <c r="G142" s="62"/>
    </row>
    <row r="143" spans="2:7" ht="13.5" hidden="1" thickBot="1">
      <c r="B143">
        <v>1</v>
      </c>
      <c r="C143" s="62" t="s">
        <v>31</v>
      </c>
      <c r="D143" s="62">
        <v>1</v>
      </c>
      <c r="E143" s="62">
        <v>1</v>
      </c>
      <c r="F143" s="62"/>
      <c r="G143" s="62"/>
    </row>
    <row r="144" spans="2:7" ht="13.5" hidden="1" thickBot="1">
      <c r="B144">
        <v>2</v>
      </c>
      <c r="C144" s="62" t="s">
        <v>32</v>
      </c>
      <c r="D144" s="62"/>
      <c r="E144" s="62"/>
      <c r="F144" s="62"/>
      <c r="G144" s="62"/>
    </row>
    <row r="145" spans="2:7" ht="13.5" hidden="1" thickBot="1">
      <c r="B145">
        <v>3</v>
      </c>
      <c r="C145" s="62" t="s">
        <v>33</v>
      </c>
      <c r="D145" s="62"/>
      <c r="E145" s="62"/>
      <c r="F145" s="62"/>
      <c r="G145" s="62"/>
    </row>
    <row r="146" spans="2:7" ht="13.5" hidden="1" thickBot="1">
      <c r="B146">
        <v>4</v>
      </c>
      <c r="C146" s="62" t="s">
        <v>124</v>
      </c>
      <c r="D146" s="62"/>
      <c r="E146" s="62"/>
      <c r="F146" s="62"/>
      <c r="G146" s="62"/>
    </row>
    <row r="147" spans="3:7" ht="13.5" hidden="1" thickBot="1">
      <c r="C147" s="62"/>
      <c r="D147" s="62"/>
      <c r="E147" s="62"/>
      <c r="F147" s="62"/>
      <c r="G147" s="62"/>
    </row>
    <row r="148" spans="3:7" ht="13.5" hidden="1" thickBot="1">
      <c r="C148" s="62"/>
      <c r="D148" s="62"/>
      <c r="E148" s="62"/>
      <c r="F148" s="62"/>
      <c r="G148" s="62"/>
    </row>
    <row r="149" spans="2:7" ht="13.5" hidden="1" thickBot="1">
      <c r="B149">
        <v>1</v>
      </c>
      <c r="C149" s="62" t="s">
        <v>42</v>
      </c>
      <c r="D149" s="62">
        <v>1</v>
      </c>
      <c r="E149" s="62">
        <v>1</v>
      </c>
      <c r="F149" s="62"/>
      <c r="G149" s="62"/>
    </row>
    <row r="150" spans="2:7" ht="13.5" hidden="1" thickBot="1">
      <c r="B150">
        <v>2</v>
      </c>
      <c r="C150" s="62" t="s">
        <v>43</v>
      </c>
      <c r="D150" s="62"/>
      <c r="E150" s="62"/>
      <c r="F150" s="62"/>
      <c r="G150" s="62"/>
    </row>
    <row r="151" spans="2:7" ht="13.5" hidden="1" thickBot="1">
      <c r="B151">
        <v>3</v>
      </c>
      <c r="C151" s="62" t="s">
        <v>44</v>
      </c>
      <c r="D151" s="62"/>
      <c r="E151" s="62"/>
      <c r="F151" s="62"/>
      <c r="G151" s="62"/>
    </row>
    <row r="152" spans="3:7" ht="13.5" hidden="1" thickBot="1">
      <c r="C152" s="62"/>
      <c r="D152" s="62"/>
      <c r="E152" s="62" t="b">
        <v>0</v>
      </c>
      <c r="F152" s="62"/>
      <c r="G152" s="62"/>
    </row>
    <row r="153" spans="3:7" ht="13.5" hidden="1" thickBot="1">
      <c r="C153" s="62"/>
      <c r="D153" s="62"/>
      <c r="E153" s="62"/>
      <c r="F153" s="62"/>
      <c r="G153" s="62"/>
    </row>
    <row r="154" spans="3:7" ht="13.5" hidden="1" thickBot="1">
      <c r="C154" s="62"/>
      <c r="D154" s="62"/>
      <c r="E154" s="62"/>
      <c r="F154" s="62"/>
      <c r="G154" s="62"/>
    </row>
    <row r="155" ht="13.5" hidden="1" thickBot="1"/>
    <row r="156" ht="13.5" hidden="1" thickBot="1"/>
    <row r="157" ht="13.5" hidden="1" thickBot="1"/>
    <row r="158" spans="2:11" ht="6.75" customHeight="1">
      <c r="B158" s="29"/>
      <c r="C158" s="5"/>
      <c r="D158" s="5"/>
      <c r="E158" s="5"/>
      <c r="F158" s="5"/>
      <c r="G158" s="5"/>
      <c r="H158" s="5"/>
      <c r="I158" s="5"/>
      <c r="J158" s="5"/>
      <c r="K158" s="46"/>
    </row>
    <row r="159" spans="2:11" ht="12.75">
      <c r="B159" s="102" t="s">
        <v>123</v>
      </c>
      <c r="C159" s="103"/>
      <c r="D159" s="103"/>
      <c r="E159" s="103"/>
      <c r="F159" s="103"/>
      <c r="G159" s="103"/>
      <c r="H159" s="103"/>
      <c r="I159" s="103"/>
      <c r="J159" s="103"/>
      <c r="K159" s="104"/>
    </row>
    <row r="160" spans="2:11" ht="8.25" customHeight="1">
      <c r="B160" s="33"/>
      <c r="C160" s="2"/>
      <c r="D160" s="2"/>
      <c r="E160" s="2"/>
      <c r="F160" s="2"/>
      <c r="G160" s="2"/>
      <c r="H160" s="2"/>
      <c r="I160" s="2"/>
      <c r="J160" s="2"/>
      <c r="K160" s="47"/>
    </row>
    <row r="161" spans="2:11" ht="12.75">
      <c r="B161" s="33"/>
      <c r="C161" s="2"/>
      <c r="D161" s="2"/>
      <c r="E161" s="2"/>
      <c r="F161" s="2"/>
      <c r="G161" s="2">
        <v>1</v>
      </c>
      <c r="H161" s="51"/>
      <c r="I161" s="2"/>
      <c r="J161" s="51"/>
      <c r="K161" s="47"/>
    </row>
    <row r="162" spans="2:11" ht="12.75">
      <c r="B162" s="33"/>
      <c r="C162" s="2"/>
      <c r="D162" s="2"/>
      <c r="E162" s="2"/>
      <c r="F162" s="2"/>
      <c r="G162" s="2">
        <v>2</v>
      </c>
      <c r="H162" s="51"/>
      <c r="I162" s="2"/>
      <c r="J162" s="51"/>
      <c r="K162" s="47"/>
    </row>
    <row r="163" spans="2:11" ht="12.75">
      <c r="B163" s="33"/>
      <c r="C163" s="2"/>
      <c r="D163" s="2"/>
      <c r="E163" s="2"/>
      <c r="F163" s="2"/>
      <c r="G163" s="2">
        <v>3</v>
      </c>
      <c r="H163" s="51"/>
      <c r="I163" s="2"/>
      <c r="J163" s="51"/>
      <c r="K163" s="47"/>
    </row>
    <row r="164" spans="2:11" ht="12.75">
      <c r="B164" s="33"/>
      <c r="C164" s="2"/>
      <c r="D164" s="2"/>
      <c r="E164" s="2"/>
      <c r="F164" s="2"/>
      <c r="G164" s="2">
        <v>4</v>
      </c>
      <c r="H164" s="51"/>
      <c r="I164" s="2"/>
      <c r="J164" s="51"/>
      <c r="K164" s="47"/>
    </row>
    <row r="165" spans="2:11" ht="12.75">
      <c r="B165" s="33"/>
      <c r="C165" s="2"/>
      <c r="D165" s="2"/>
      <c r="E165" s="2"/>
      <c r="F165" s="2"/>
      <c r="G165" s="2">
        <v>5</v>
      </c>
      <c r="H165" s="51"/>
      <c r="I165" s="2"/>
      <c r="J165" s="51"/>
      <c r="K165" s="47"/>
    </row>
    <row r="166" spans="2:11" ht="12.75">
      <c r="B166" s="33"/>
      <c r="C166" s="2"/>
      <c r="D166" s="2"/>
      <c r="E166" s="2"/>
      <c r="F166" s="2"/>
      <c r="G166" s="2">
        <v>6</v>
      </c>
      <c r="H166" s="51"/>
      <c r="I166" s="2"/>
      <c r="J166" s="51"/>
      <c r="K166" s="47"/>
    </row>
    <row r="167" spans="2:11" ht="12.75">
      <c r="B167" s="33"/>
      <c r="C167" s="2"/>
      <c r="D167" s="2"/>
      <c r="E167" s="2"/>
      <c r="F167" s="2"/>
      <c r="G167" s="2">
        <v>7</v>
      </c>
      <c r="H167" s="51"/>
      <c r="I167" s="2"/>
      <c r="J167" s="51"/>
      <c r="K167" s="47"/>
    </row>
    <row r="168" spans="2:11" ht="12.75">
      <c r="B168" s="33"/>
      <c r="C168" s="2"/>
      <c r="D168" s="2"/>
      <c r="E168" s="2"/>
      <c r="F168" s="2"/>
      <c r="G168" s="2">
        <v>8</v>
      </c>
      <c r="H168" s="51"/>
      <c r="I168" s="2"/>
      <c r="J168" s="51"/>
      <c r="K168" s="47"/>
    </row>
    <row r="169" spans="2:11" ht="12.75">
      <c r="B169" s="33"/>
      <c r="C169" s="2"/>
      <c r="D169" s="2"/>
      <c r="E169" s="2"/>
      <c r="F169" s="2"/>
      <c r="G169" s="2">
        <v>9</v>
      </c>
      <c r="H169" s="51"/>
      <c r="I169" s="2"/>
      <c r="J169" s="51"/>
      <c r="K169" s="47"/>
    </row>
    <row r="170" spans="2:11" ht="12.75">
      <c r="B170" s="33"/>
      <c r="C170" s="2"/>
      <c r="D170" s="2"/>
      <c r="E170" s="2"/>
      <c r="F170" s="2"/>
      <c r="G170" s="2">
        <v>10</v>
      </c>
      <c r="H170" s="51"/>
      <c r="I170" s="2"/>
      <c r="J170" s="51"/>
      <c r="K170" s="47"/>
    </row>
    <row r="171" spans="2:11" ht="12.75">
      <c r="B171" s="33"/>
      <c r="C171" s="2"/>
      <c r="D171" s="2"/>
      <c r="E171" s="2"/>
      <c r="F171" s="2"/>
      <c r="G171" s="2">
        <v>11</v>
      </c>
      <c r="H171" s="51"/>
      <c r="I171" s="2"/>
      <c r="J171" s="51"/>
      <c r="K171" s="47"/>
    </row>
    <row r="172" spans="2:11" ht="12.75">
      <c r="B172" s="33"/>
      <c r="C172" s="2"/>
      <c r="D172" s="2"/>
      <c r="E172" s="2"/>
      <c r="F172" s="2"/>
      <c r="G172" s="2">
        <v>12</v>
      </c>
      <c r="H172" s="51"/>
      <c r="I172" s="2"/>
      <c r="J172" s="51"/>
      <c r="K172" s="47"/>
    </row>
    <row r="173" spans="2:11" ht="12.75">
      <c r="B173" s="33"/>
      <c r="C173" s="2"/>
      <c r="D173" s="2"/>
      <c r="E173" s="2"/>
      <c r="F173" s="2"/>
      <c r="G173" s="2">
        <v>13</v>
      </c>
      <c r="H173" s="51"/>
      <c r="I173" s="2"/>
      <c r="J173" s="51"/>
      <c r="K173" s="47"/>
    </row>
    <row r="174" spans="2:11" ht="12.75">
      <c r="B174" s="33"/>
      <c r="C174" s="2"/>
      <c r="D174" s="2"/>
      <c r="E174" s="2"/>
      <c r="F174" s="2"/>
      <c r="G174" s="2">
        <v>14</v>
      </c>
      <c r="H174" s="51"/>
      <c r="I174" s="2"/>
      <c r="J174" s="51"/>
      <c r="K174" s="47"/>
    </row>
    <row r="175" spans="2:11" ht="12.75">
      <c r="B175" s="33"/>
      <c r="C175" s="2"/>
      <c r="D175" s="2"/>
      <c r="E175" s="2"/>
      <c r="F175" s="2"/>
      <c r="G175" s="2">
        <v>15</v>
      </c>
      <c r="H175" s="51"/>
      <c r="I175" s="2"/>
      <c r="J175" s="51"/>
      <c r="K175" s="47"/>
    </row>
    <row r="176" spans="2:11" ht="12.75">
      <c r="B176" s="33"/>
      <c r="C176" s="2"/>
      <c r="D176" s="2"/>
      <c r="E176" s="2"/>
      <c r="F176" s="2"/>
      <c r="G176" s="2">
        <v>16</v>
      </c>
      <c r="H176" s="51"/>
      <c r="I176" s="2"/>
      <c r="J176" s="51"/>
      <c r="K176" s="47"/>
    </row>
    <row r="177" spans="2:11" ht="6.75" customHeight="1">
      <c r="B177" s="33"/>
      <c r="C177" s="2"/>
      <c r="D177" s="2"/>
      <c r="E177" s="2"/>
      <c r="F177" s="2"/>
      <c r="G177" s="2"/>
      <c r="H177" s="63"/>
      <c r="I177" s="4"/>
      <c r="J177" s="63"/>
      <c r="K177" s="47"/>
    </row>
    <row r="178" spans="2:11" ht="6.75" customHeight="1" thickBot="1">
      <c r="B178" s="36"/>
      <c r="C178" s="38"/>
      <c r="D178" s="38"/>
      <c r="E178" s="38"/>
      <c r="F178" s="38"/>
      <c r="G178" s="38"/>
      <c r="H178" s="38"/>
      <c r="I178" s="38"/>
      <c r="J178" s="38"/>
      <c r="K178" s="50"/>
    </row>
  </sheetData>
  <sheetProtection/>
  <mergeCells count="52">
    <mergeCell ref="C116:K116"/>
    <mergeCell ref="C118:E124"/>
    <mergeCell ref="H121:J122"/>
    <mergeCell ref="B159:K159"/>
    <mergeCell ref="C101:K101"/>
    <mergeCell ref="C103:E105"/>
    <mergeCell ref="H104:J104"/>
    <mergeCell ref="C107:E111"/>
    <mergeCell ref="H108:J108"/>
    <mergeCell ref="H110:J110"/>
    <mergeCell ref="C91:K91"/>
    <mergeCell ref="C92:K92"/>
    <mergeCell ref="C94:E97"/>
    <mergeCell ref="H95:J95"/>
    <mergeCell ref="C75:K75"/>
    <mergeCell ref="C76:E78"/>
    <mergeCell ref="C79:E83"/>
    <mergeCell ref="C84:E86"/>
    <mergeCell ref="H85:J85"/>
    <mergeCell ref="H65:J65"/>
    <mergeCell ref="C67:E69"/>
    <mergeCell ref="H68:J68"/>
    <mergeCell ref="D64:F66"/>
    <mergeCell ref="C58:K58"/>
    <mergeCell ref="H60:J60"/>
    <mergeCell ref="H62:J62"/>
    <mergeCell ref="D59:E60"/>
    <mergeCell ref="D61:E63"/>
    <mergeCell ref="H47:J47"/>
    <mergeCell ref="H55:J55"/>
    <mergeCell ref="D47:E48"/>
    <mergeCell ref="D49:E52"/>
    <mergeCell ref="D54:E56"/>
    <mergeCell ref="C42:E44"/>
    <mergeCell ref="H43:J43"/>
    <mergeCell ref="C46:K46"/>
    <mergeCell ref="L46:M46"/>
    <mergeCell ref="C31:K31"/>
    <mergeCell ref="C32:E34"/>
    <mergeCell ref="C36:E38"/>
    <mergeCell ref="C39:E41"/>
    <mergeCell ref="H40:J40"/>
    <mergeCell ref="C18:K18"/>
    <mergeCell ref="C20:E20"/>
    <mergeCell ref="C21:E24"/>
    <mergeCell ref="C25:E26"/>
    <mergeCell ref="H26:J26"/>
    <mergeCell ref="C2:K2"/>
    <mergeCell ref="C5:K5"/>
    <mergeCell ref="C8:E11"/>
    <mergeCell ref="C12:E13"/>
    <mergeCell ref="H13:J13"/>
  </mergeCells>
  <printOptions/>
  <pageMargins left="0.75" right="0.75" top="1" bottom="1" header="0.4921259845" footer="0.4921259845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C2:W224"/>
  <sheetViews>
    <sheetView showGridLines="0" workbookViewId="0" topLeftCell="A1">
      <selection activeCell="C2" sqref="C2:V2"/>
    </sheetView>
  </sheetViews>
  <sheetFormatPr defaultColWidth="9.140625" defaultRowHeight="12.75"/>
  <cols>
    <col min="1" max="1" width="3.57421875" style="7" customWidth="1"/>
    <col min="2" max="2" width="1.1484375" style="7" customWidth="1"/>
    <col min="3" max="3" width="1.8515625" style="7" customWidth="1"/>
    <col min="4" max="4" width="2.57421875" style="7" customWidth="1"/>
    <col min="5" max="5" width="5.00390625" style="7" customWidth="1"/>
    <col min="6" max="6" width="8.140625" style="7" customWidth="1"/>
    <col min="7" max="7" width="6.57421875" style="7" customWidth="1"/>
    <col min="8" max="8" width="6.421875" style="7" customWidth="1"/>
    <col min="9" max="9" width="7.421875" style="7" customWidth="1"/>
    <col min="10" max="10" width="7.7109375" style="7" customWidth="1"/>
    <col min="11" max="11" width="1.28515625" style="7" customWidth="1"/>
    <col min="12" max="12" width="4.7109375" style="7" customWidth="1"/>
    <col min="13" max="13" width="3.28125" style="7" customWidth="1"/>
    <col min="14" max="14" width="4.7109375" style="7" customWidth="1"/>
    <col min="15" max="15" width="3.7109375" style="7" customWidth="1"/>
    <col min="16" max="16" width="4.7109375" style="7" customWidth="1"/>
    <col min="17" max="17" width="3.28125" style="7" customWidth="1"/>
    <col min="18" max="18" width="4.7109375" style="7" customWidth="1"/>
    <col min="19" max="19" width="3.7109375" style="7" customWidth="1"/>
    <col min="20" max="20" width="4.7109375" style="7" customWidth="1"/>
    <col min="21" max="21" width="3.28125" style="7" customWidth="1"/>
    <col min="22" max="22" width="4.7109375" style="7" customWidth="1"/>
    <col min="23" max="23" width="9.140625" style="7" customWidth="1"/>
    <col min="24" max="26" width="11.421875" style="7" bestFit="1" customWidth="1"/>
    <col min="27" max="16384" width="9.140625" style="7" customWidth="1"/>
  </cols>
  <sheetData>
    <row r="2" spans="3:22" ht="15.75">
      <c r="C2" s="180" t="s">
        <v>114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4" spans="3:22" ht="12.75"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</row>
    <row r="5" spans="3:11" ht="15.75">
      <c r="C5" s="7" t="s">
        <v>76</v>
      </c>
      <c r="F5" s="183">
        <f>FIRMA!E7</f>
        <v>0</v>
      </c>
      <c r="G5" s="183"/>
      <c r="H5" s="183"/>
      <c r="I5" s="183"/>
      <c r="J5" s="183"/>
      <c r="K5" s="72"/>
    </row>
    <row r="7" spans="3:11" ht="12.75">
      <c r="C7" s="7" t="s">
        <v>2</v>
      </c>
      <c r="F7" s="159">
        <f>FIRMA!E14</f>
        <v>0</v>
      </c>
      <c r="G7" s="159"/>
      <c r="H7" s="159"/>
      <c r="I7" s="159"/>
      <c r="J7" s="159"/>
      <c r="K7" s="73"/>
    </row>
    <row r="9" spans="3:16" ht="12.75">
      <c r="C9" s="7" t="s">
        <v>10</v>
      </c>
      <c r="J9" s="7" t="s">
        <v>11</v>
      </c>
      <c r="K9" s="8"/>
      <c r="L9" s="8"/>
      <c r="M9" s="8"/>
      <c r="N9" s="8"/>
      <c r="O9" s="8"/>
      <c r="P9" s="8"/>
    </row>
    <row r="10" spans="6:11" ht="12.75">
      <c r="F10" s="7">
        <f>FIRMA!E9</f>
        <v>0</v>
      </c>
      <c r="K10" s="7">
        <f>FIRMA!I9</f>
        <v>0</v>
      </c>
    </row>
    <row r="11" spans="6:22" ht="12.75">
      <c r="F11" s="74">
        <f>FIRMA!E11</f>
        <v>0</v>
      </c>
      <c r="G11" s="74"/>
      <c r="H11" s="74"/>
      <c r="J11" s="74"/>
      <c r="K11" s="74">
        <f>FIRMA!I11</f>
        <v>0</v>
      </c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</row>
    <row r="13" spans="3:22" ht="12.75">
      <c r="C13" s="7" t="s">
        <v>3</v>
      </c>
      <c r="F13" s="158">
        <f>FIRMA!E16</f>
        <v>0</v>
      </c>
      <c r="G13" s="158"/>
      <c r="H13" s="158"/>
      <c r="J13" s="7" t="s">
        <v>77</v>
      </c>
      <c r="K13" s="159">
        <f>FIRMA!I18</f>
        <v>0</v>
      </c>
      <c r="L13" s="159"/>
      <c r="M13" s="159"/>
      <c r="N13" s="159"/>
      <c r="O13" s="74"/>
      <c r="P13" s="74"/>
      <c r="Q13" s="74"/>
      <c r="R13" s="74"/>
      <c r="S13" s="74"/>
      <c r="T13" s="74"/>
      <c r="U13" s="74"/>
      <c r="V13" s="74"/>
    </row>
    <row r="14" spans="3:22" ht="12.75">
      <c r="C14" s="7" t="s">
        <v>7</v>
      </c>
      <c r="F14" s="75">
        <f>FIRMA!E18</f>
        <v>0</v>
      </c>
      <c r="G14" s="75"/>
      <c r="H14" s="75"/>
      <c r="J14" s="7" t="s">
        <v>78</v>
      </c>
      <c r="K14" s="159">
        <f>FIRMA!I20</f>
        <v>0</v>
      </c>
      <c r="L14" s="159"/>
      <c r="M14" s="159"/>
      <c r="N14" s="159"/>
      <c r="O14" s="74"/>
      <c r="P14" s="74"/>
      <c r="Q14" s="74"/>
      <c r="R14" s="74"/>
      <c r="S14" s="74"/>
      <c r="T14" s="74"/>
      <c r="U14" s="74"/>
      <c r="V14" s="74"/>
    </row>
    <row r="15" spans="3:9" ht="12.75">
      <c r="C15" s="7" t="s">
        <v>6</v>
      </c>
      <c r="F15" s="159">
        <f>FIRMA!E20</f>
        <v>0</v>
      </c>
      <c r="G15" s="159"/>
      <c r="H15" s="159"/>
      <c r="I15" s="159"/>
    </row>
    <row r="16" spans="3:22" ht="12.75"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</row>
    <row r="18" spans="3:22" ht="12.75" customHeight="1">
      <c r="C18" s="7" t="s">
        <v>79</v>
      </c>
      <c r="F18" s="182">
        <f>FIRMA!E24</f>
        <v>0</v>
      </c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74"/>
      <c r="V18" s="74"/>
    </row>
    <row r="19" spans="6:22" ht="12.75"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74"/>
      <c r="V19" s="74"/>
    </row>
    <row r="20" spans="3:22" ht="12.75">
      <c r="C20" s="76"/>
      <c r="D20" s="76"/>
      <c r="E20" s="76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</row>
    <row r="21" spans="3:22" ht="3" customHeight="1">
      <c r="C21" s="81"/>
      <c r="D21" s="81"/>
      <c r="E21" s="81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</row>
    <row r="22" spans="6:22" ht="12.75"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</row>
    <row r="23" spans="3:22" ht="15">
      <c r="C23" s="181" t="s">
        <v>80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</row>
    <row r="24" spans="3:22" ht="6.75" customHeight="1"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</row>
    <row r="25" spans="3:22" ht="12.75">
      <c r="C25" s="83" t="str">
        <f>MERIDLO!C3</f>
        <v>1. Obecné údaje o jednotce</v>
      </c>
      <c r="D25" s="83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</row>
    <row r="26" spans="3:4" ht="3" customHeight="1">
      <c r="C26" s="80"/>
      <c r="D26" s="80"/>
    </row>
    <row r="27" spans="5:22" ht="12.75">
      <c r="E27" s="7" t="str">
        <f>MERIDLO!C5</f>
        <v>1.1. Název měřidla (max. 8 znaků):</v>
      </c>
      <c r="L27" s="162">
        <f>MERIDLO!H5</f>
        <v>0</v>
      </c>
      <c r="M27" s="162"/>
      <c r="N27" s="162"/>
      <c r="O27" s="162"/>
      <c r="P27" s="162"/>
      <c r="Q27" s="162"/>
      <c r="R27" s="162"/>
      <c r="S27" s="162"/>
      <c r="T27" s="162"/>
      <c r="U27" s="162"/>
      <c r="V27" s="162"/>
    </row>
    <row r="28" ht="3" customHeight="1"/>
    <row r="29" spans="5:18" ht="12.75">
      <c r="E29" s="7" t="str">
        <f>MERIDLO!C7</f>
        <v>1.2. Měřicí okruhy:</v>
      </c>
      <c r="P29" s="162">
        <f>COUNTIF(MERIDLO!G44:G46,"&gt;1")</f>
        <v>0</v>
      </c>
      <c r="Q29" s="162"/>
      <c r="R29" s="162"/>
    </row>
    <row r="30" ht="3" customHeight="1"/>
    <row r="31" spans="5:18" ht="12.75">
      <c r="E31" s="7" t="str">
        <f>MERIDLO!C11</f>
        <v>1.3. Tolerance mezí sytosti páry</v>
      </c>
      <c r="P31" s="162">
        <f>MERIDLO!H11</f>
        <v>0</v>
      </c>
      <c r="Q31" s="162"/>
      <c r="R31" s="162"/>
    </row>
    <row r="32" ht="3" customHeight="1"/>
    <row r="33" spans="5:18" ht="12.75">
      <c r="E33" s="7" t="str">
        <f>MERIDLO!C13</f>
        <v>1.4. Šířka pásma mokré páry</v>
      </c>
      <c r="P33" s="162">
        <f>MERIDLO!H13</f>
        <v>0</v>
      </c>
      <c r="Q33" s="162"/>
      <c r="R33" s="162"/>
    </row>
    <row r="34" ht="3" customHeight="1"/>
    <row r="35" spans="5:18" ht="12.75">
      <c r="E35" s="7" t="str">
        <f>MERIDLO!C15</f>
        <v>1.5. Hystereze ( °C)</v>
      </c>
      <c r="P35" s="162">
        <f>MERIDLO!H15</f>
        <v>0</v>
      </c>
      <c r="Q35" s="162"/>
      <c r="R35" s="162"/>
    </row>
    <row r="36" ht="3" customHeight="1"/>
    <row r="37" spans="5:19" ht="12.75">
      <c r="E37" s="7" t="str">
        <f>MERIDLO!C17</f>
        <v>1.6. Ověření měřidla ČMI  /  doklad o ověření </v>
      </c>
      <c r="O37" s="162" t="str">
        <f>IF(MERIDLO!L44,"ANO","NE")</f>
        <v>NE</v>
      </c>
      <c r="P37" s="162"/>
      <c r="R37" s="162" t="str">
        <f>IF(MERIDLO!L45,"ANO","NE")</f>
        <v>NE</v>
      </c>
      <c r="S37" s="162"/>
    </row>
    <row r="38" ht="3" customHeight="1"/>
    <row r="39" spans="5:20" ht="12.75">
      <c r="E39" s="7" t="str">
        <f>MERIDLO!C19</f>
        <v>1.7. Sériová komunikace a síťová adresa pro RS485</v>
      </c>
      <c r="N39" s="185" t="str">
        <f>VLOOKUP(MERIDLO!G49,MERIDLO!D49:E50,2)</f>
        <v>RS232</v>
      </c>
      <c r="O39" s="185"/>
      <c r="P39" s="185"/>
      <c r="R39" s="170">
        <f>MERIDLO!H20</f>
        <v>0</v>
      </c>
      <c r="S39" s="170"/>
      <c r="T39" s="170"/>
    </row>
    <row r="40" ht="3" customHeight="1"/>
    <row r="41" spans="5:18" ht="12.75">
      <c r="E41" s="7" t="str">
        <f>MERIDLO!C22</f>
        <v>1.8. Kabel pro komunikaci</v>
      </c>
      <c r="P41" s="162" t="str">
        <f>IF(MERIDLO!L46,"ANO","NE")</f>
        <v>NE</v>
      </c>
      <c r="Q41" s="162"/>
      <c r="R41" s="162"/>
    </row>
    <row r="42" ht="3" customHeight="1"/>
    <row r="43" spans="5:18" ht="12.75">
      <c r="E43" s="7" t="str">
        <f>MERIDLO!C24</f>
        <v>1.9. Rozšířená paměť pro záznam hodnot</v>
      </c>
      <c r="P43" s="162" t="str">
        <f>IF(MERIDLO!L47,"ANO","NE")</f>
        <v>NE</v>
      </c>
      <c r="Q43" s="162"/>
      <c r="R43" s="162"/>
    </row>
    <row r="44" ht="3" customHeight="1"/>
    <row r="45" ht="12" customHeight="1"/>
    <row r="46" spans="3:22" ht="3" customHeight="1"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</row>
    <row r="47" spans="12:22" ht="12" customHeight="1">
      <c r="L47" s="162" t="s">
        <v>72</v>
      </c>
      <c r="M47" s="162"/>
      <c r="N47" s="162"/>
      <c r="P47" s="162" t="s">
        <v>82</v>
      </c>
      <c r="Q47" s="162"/>
      <c r="R47" s="162"/>
      <c r="T47" s="162" t="s">
        <v>83</v>
      </c>
      <c r="U47" s="162"/>
      <c r="V47" s="162"/>
    </row>
    <row r="48" ht="4.5" customHeight="1"/>
    <row r="49" spans="3:22" ht="12.75">
      <c r="C49" s="163" t="str">
        <f>'OKRUH 1'!C5:K5</f>
        <v>2. Měření teploty páry</v>
      </c>
      <c r="D49" s="163"/>
      <c r="E49" s="163"/>
      <c r="F49" s="163"/>
      <c r="G49" s="163"/>
      <c r="H49" s="163"/>
      <c r="I49" s="163"/>
      <c r="J49" s="163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</row>
    <row r="50" ht="3" customHeight="1"/>
    <row r="51" spans="4:22" ht="12.75">
      <c r="D51" s="169" t="str">
        <f>'OKRUH 1'!C7</f>
        <v>2.1. Typ výstupního signálu snímače teploty páry</v>
      </c>
      <c r="E51" s="169"/>
      <c r="F51" s="169"/>
      <c r="G51" s="169"/>
      <c r="H51" s="169"/>
      <c r="I51" s="169"/>
      <c r="J51" s="169"/>
      <c r="L51" s="162" t="str">
        <f>IF(P29&gt;0,VLOOKUP('OKRUH 1'!D133,'OKRUH 1'!B133:C135,2)," ")</f>
        <v> </v>
      </c>
      <c r="M51" s="162"/>
      <c r="N51" s="162"/>
      <c r="P51" s="162" t="str">
        <f>IF(P29&gt;1,VLOOKUP('OKRUH 2'!D133,'OKRUH 2'!B133:C135,2)," ")</f>
        <v> </v>
      </c>
      <c r="Q51" s="162"/>
      <c r="R51" s="162"/>
      <c r="T51" s="162" t="str">
        <f>IF(P29&gt;2,VLOOKUP('OKRUH 3'!D133,'OKRUH 3'!B133:C135,2)," ")</f>
        <v> </v>
      </c>
      <c r="U51" s="162"/>
      <c r="V51" s="162"/>
    </row>
    <row r="52" spans="4:22" ht="3" customHeight="1"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</row>
    <row r="53" spans="4:10" ht="6.75" customHeight="1">
      <c r="D53" s="166" t="str">
        <f>'OKRUH 1'!C8</f>
        <v>2.2. Rozsah měřených teplot odpovídající mezním hodnotám signálů snímače (u Pt100 jen max. měřenou teplotu)</v>
      </c>
      <c r="E53" s="166"/>
      <c r="F53" s="166"/>
      <c r="G53" s="166"/>
      <c r="H53" s="166"/>
      <c r="I53" s="166"/>
      <c r="J53" s="166"/>
    </row>
    <row r="54" spans="4:22" ht="12.75">
      <c r="D54" s="166"/>
      <c r="E54" s="166"/>
      <c r="F54" s="166"/>
      <c r="G54" s="166"/>
      <c r="H54" s="166"/>
      <c r="I54" s="166"/>
      <c r="J54" s="166"/>
      <c r="L54" s="7">
        <f>'OKRUH 1'!H9</f>
        <v>0</v>
      </c>
      <c r="M54" s="86" t="s">
        <v>84</v>
      </c>
      <c r="N54" s="7">
        <f>'OKRUH 1'!J9</f>
        <v>0</v>
      </c>
      <c r="O54" s="7" t="s">
        <v>25</v>
      </c>
      <c r="P54" s="7">
        <f>'OKRUH 2'!H9</f>
        <v>0</v>
      </c>
      <c r="Q54" s="86" t="s">
        <v>84</v>
      </c>
      <c r="R54" s="7">
        <f>'OKRUH 2'!J9</f>
        <v>0</v>
      </c>
      <c r="S54" s="7" t="s">
        <v>25</v>
      </c>
      <c r="T54" s="7">
        <f>'OKRUH 3'!H9</f>
        <v>0</v>
      </c>
      <c r="U54" s="86" t="s">
        <v>84</v>
      </c>
      <c r="V54" s="7">
        <f>'OKRUH 3'!J9</f>
        <v>0</v>
      </c>
    </row>
    <row r="55" spans="4:21" ht="6.75" customHeight="1">
      <c r="D55" s="166"/>
      <c r="E55" s="166"/>
      <c r="F55" s="166"/>
      <c r="G55" s="166"/>
      <c r="H55" s="166"/>
      <c r="I55" s="166"/>
      <c r="J55" s="166"/>
      <c r="M55" s="86"/>
      <c r="Q55" s="86"/>
      <c r="U55" s="86"/>
    </row>
    <row r="56" spans="4:22" ht="12.75">
      <c r="D56" s="166"/>
      <c r="E56" s="166"/>
      <c r="F56" s="166"/>
      <c r="G56" s="166"/>
      <c r="H56" s="166"/>
      <c r="I56" s="166"/>
      <c r="J56" s="166"/>
      <c r="L56" s="7">
        <f>'OKRUH 1'!H11</f>
        <v>0</v>
      </c>
      <c r="M56" s="86" t="s">
        <v>84</v>
      </c>
      <c r="N56" s="7">
        <f>'OKRUH 1'!J11</f>
        <v>0</v>
      </c>
      <c r="O56" s="7" t="s">
        <v>25</v>
      </c>
      <c r="P56" s="7">
        <f>'OKRUH 2'!H11</f>
        <v>0</v>
      </c>
      <c r="Q56" s="86" t="s">
        <v>84</v>
      </c>
      <c r="R56" s="7">
        <f>'OKRUH 2'!J11</f>
        <v>0</v>
      </c>
      <c r="S56" s="7" t="s">
        <v>25</v>
      </c>
      <c r="T56" s="7">
        <f>'OKRUH 3'!H11</f>
        <v>0</v>
      </c>
      <c r="U56" s="86" t="s">
        <v>84</v>
      </c>
      <c r="V56" s="7">
        <f>'OKRUH 3'!J11</f>
        <v>0</v>
      </c>
    </row>
    <row r="57" spans="4:10" ht="6.75" customHeight="1">
      <c r="D57" s="166"/>
      <c r="E57" s="166"/>
      <c r="F57" s="166"/>
      <c r="G57" s="166"/>
      <c r="H57" s="166"/>
      <c r="I57" s="166"/>
      <c r="J57" s="166"/>
    </row>
    <row r="58" spans="4:22" ht="3" customHeight="1"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</row>
    <row r="59" spans="4:22" ht="12.75" customHeight="1">
      <c r="D59" s="166" t="str">
        <f>'OKRUH 1'!C12</f>
        <v>2.3. Text názvu kanálu teploty zobrazovaný na displeji – max. 12 znaků</v>
      </c>
      <c r="E59" s="166"/>
      <c r="F59" s="166"/>
      <c r="G59" s="166"/>
      <c r="H59" s="166"/>
      <c r="I59" s="166"/>
      <c r="J59" s="166"/>
      <c r="L59" s="178">
        <f>'OKRUH 1'!H13</f>
        <v>0</v>
      </c>
      <c r="M59" s="178"/>
      <c r="N59" s="178"/>
      <c r="P59" s="167">
        <f>'OKRUH 2'!H13</f>
        <v>0</v>
      </c>
      <c r="Q59" s="167"/>
      <c r="R59" s="167"/>
      <c r="T59" s="167">
        <f>'OKRUH 3'!H13</f>
        <v>0</v>
      </c>
      <c r="U59" s="167"/>
      <c r="V59" s="167"/>
    </row>
    <row r="60" spans="4:22" ht="12.75">
      <c r="D60" s="166"/>
      <c r="E60" s="166"/>
      <c r="F60" s="166"/>
      <c r="G60" s="166"/>
      <c r="H60" s="166"/>
      <c r="I60" s="166"/>
      <c r="J60" s="166"/>
      <c r="L60" s="179"/>
      <c r="M60" s="179"/>
      <c r="N60" s="179"/>
      <c r="P60" s="168"/>
      <c r="Q60" s="168"/>
      <c r="R60" s="168"/>
      <c r="T60" s="168"/>
      <c r="U60" s="168"/>
      <c r="V60" s="168"/>
    </row>
    <row r="61" ht="3" customHeight="1"/>
    <row r="63" spans="3:22" ht="12.75">
      <c r="C63" s="163" t="str">
        <f>'OKRUH 1'!C18:K18</f>
        <v>3. Měření tlaku páry</v>
      </c>
      <c r="D63" s="163"/>
      <c r="E63" s="163"/>
      <c r="F63" s="163"/>
      <c r="G63" s="163"/>
      <c r="H63" s="163"/>
      <c r="I63" s="163"/>
      <c r="J63" s="163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</row>
    <row r="64" ht="3" customHeight="1"/>
    <row r="65" spans="4:22" ht="12.75">
      <c r="D65" s="170" t="str">
        <f>'OKRUH 1'!C20</f>
        <v>3.1. Typ výstupního signálu snímače tlaku páry</v>
      </c>
      <c r="E65" s="170"/>
      <c r="F65" s="170"/>
      <c r="G65" s="170"/>
      <c r="H65" s="170"/>
      <c r="I65" s="170"/>
      <c r="J65" s="170"/>
      <c r="L65" s="162" t="str">
        <f>IF(P29&gt;0,VLOOKUP('OKRUH 1'!E133,'OKRUH 1'!B133:C135,2)," ")</f>
        <v> </v>
      </c>
      <c r="M65" s="162"/>
      <c r="N65" s="162"/>
      <c r="P65" s="162" t="str">
        <f>IF(P29&gt;1,VLOOKUP('OKRUH 2'!E133,'OKRUH 2'!B133:C135,2)," ")</f>
        <v> </v>
      </c>
      <c r="Q65" s="162"/>
      <c r="R65" s="162"/>
      <c r="T65" s="162" t="str">
        <f>IF(P29&gt;2,VLOOKUP('OKRUH 3'!E133,'OKRUH 3'!B133:C135,2)," ")</f>
        <v> </v>
      </c>
      <c r="U65" s="162"/>
      <c r="V65" s="162"/>
    </row>
    <row r="66" spans="4:22" ht="3" customHeight="1"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</row>
    <row r="67" spans="4:10" ht="6.75" customHeight="1">
      <c r="D67" s="171" t="str">
        <f>'OKRUH 1'!C21</f>
        <v>3.2. Rozsah snímače absolutního statického tlaku
(v případě relativního tlaku je nutné uvést nadmořskou výšku v metrech)</v>
      </c>
      <c r="E67" s="171"/>
      <c r="F67" s="171"/>
      <c r="G67" s="171"/>
      <c r="H67" s="171"/>
      <c r="I67" s="171"/>
      <c r="J67" s="171"/>
    </row>
    <row r="68" spans="4:23" ht="12.75" customHeight="1">
      <c r="D68" s="171"/>
      <c r="E68" s="171"/>
      <c r="F68" s="171"/>
      <c r="G68" s="171"/>
      <c r="H68" s="171"/>
      <c r="I68" s="171"/>
      <c r="J68" s="171"/>
      <c r="L68" s="7">
        <f>'OKRUH 1'!H22</f>
        <v>0</v>
      </c>
      <c r="M68" s="86" t="s">
        <v>84</v>
      </c>
      <c r="N68" s="7">
        <f>'OKRUH 1'!J22</f>
        <v>0</v>
      </c>
      <c r="O68" s="98" t="s">
        <v>26</v>
      </c>
      <c r="P68" s="7">
        <f>'OKRUH 2'!H22</f>
        <v>0</v>
      </c>
      <c r="Q68" s="86" t="s">
        <v>84</v>
      </c>
      <c r="R68" s="7">
        <f>'OKRUH 2'!J22</f>
        <v>0</v>
      </c>
      <c r="S68" s="98" t="s">
        <v>26</v>
      </c>
      <c r="T68" s="7">
        <f>'OKRUH 3'!H22</f>
        <v>0</v>
      </c>
      <c r="U68" s="86" t="s">
        <v>84</v>
      </c>
      <c r="V68" s="7">
        <f>'OKRUH 3'!J22</f>
        <v>0</v>
      </c>
      <c r="W68" s="98"/>
    </row>
    <row r="69" spans="4:21" ht="6.75" customHeight="1">
      <c r="D69" s="171"/>
      <c r="E69" s="171"/>
      <c r="F69" s="171"/>
      <c r="G69" s="171"/>
      <c r="H69" s="171"/>
      <c r="I69" s="171"/>
      <c r="J69" s="171"/>
      <c r="M69" s="86"/>
      <c r="Q69" s="86"/>
      <c r="U69" s="86"/>
    </row>
    <row r="70" spans="4:23" ht="12.75" customHeight="1">
      <c r="D70" s="171"/>
      <c r="E70" s="171"/>
      <c r="F70" s="171"/>
      <c r="G70" s="171"/>
      <c r="H70" s="171"/>
      <c r="I70" s="171"/>
      <c r="J70" s="171"/>
      <c r="L70" s="7">
        <f>'OKRUH 1'!H24</f>
        <v>0</v>
      </c>
      <c r="M70" s="86" t="s">
        <v>84</v>
      </c>
      <c r="N70" s="7">
        <f>'OKRUH 1'!J24</f>
        <v>0</v>
      </c>
      <c r="O70" s="98" t="s">
        <v>26</v>
      </c>
      <c r="P70" s="7">
        <f>'OKRUH 2'!H24</f>
        <v>0</v>
      </c>
      <c r="Q70" s="86" t="s">
        <v>84</v>
      </c>
      <c r="R70" s="7">
        <f>'OKRUH 2'!J24</f>
        <v>0</v>
      </c>
      <c r="S70" s="98" t="s">
        <v>26</v>
      </c>
      <c r="T70" s="7">
        <f>'OKRUH 3'!H24</f>
        <v>0</v>
      </c>
      <c r="U70" s="86" t="s">
        <v>84</v>
      </c>
      <c r="V70" s="7">
        <f>'OKRUH 3'!J24</f>
        <v>0</v>
      </c>
      <c r="W70" s="98"/>
    </row>
    <row r="71" spans="4:10" ht="6.75" customHeight="1">
      <c r="D71" s="171"/>
      <c r="E71" s="171"/>
      <c r="F71" s="171"/>
      <c r="G71" s="171"/>
      <c r="H71" s="171"/>
      <c r="I71" s="171"/>
      <c r="J71" s="171"/>
    </row>
    <row r="72" spans="4:22" ht="3" customHeight="1"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</row>
    <row r="73" spans="4:22" ht="12.75" customHeight="1">
      <c r="D73" s="166" t="str">
        <f>'OKRUH 1'!C25</f>
        <v>3.3. Text názvu kanálu tlaku páry zobrazovaný na displeji – max. 12 znaků</v>
      </c>
      <c r="E73" s="166"/>
      <c r="F73" s="166"/>
      <c r="G73" s="166"/>
      <c r="H73" s="166"/>
      <c r="I73" s="166"/>
      <c r="J73" s="166"/>
      <c r="L73" s="167">
        <f>'OKRUH 1'!H26</f>
        <v>0</v>
      </c>
      <c r="M73" s="167"/>
      <c r="N73" s="167"/>
      <c r="P73" s="167">
        <f>'OKRUH 2'!H26</f>
        <v>0</v>
      </c>
      <c r="Q73" s="167"/>
      <c r="R73" s="167"/>
      <c r="T73" s="167">
        <f>'OKRUH 3'!H26</f>
        <v>0</v>
      </c>
      <c r="U73" s="167"/>
      <c r="V73" s="167"/>
    </row>
    <row r="74" spans="4:22" ht="12.75">
      <c r="D74" s="166"/>
      <c r="E74" s="166"/>
      <c r="F74" s="166"/>
      <c r="G74" s="166"/>
      <c r="H74" s="166"/>
      <c r="I74" s="166"/>
      <c r="J74" s="166"/>
      <c r="L74" s="168"/>
      <c r="M74" s="168"/>
      <c r="N74" s="168"/>
      <c r="P74" s="168"/>
      <c r="Q74" s="168"/>
      <c r="R74" s="168"/>
      <c r="T74" s="168"/>
      <c r="U74" s="168"/>
      <c r="V74" s="168"/>
    </row>
    <row r="75" ht="3" customHeight="1"/>
    <row r="76" spans="4:22" ht="3" customHeight="1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4:22" ht="12.75">
      <c r="D77" s="155" t="s">
        <v>85</v>
      </c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</row>
    <row r="78" spans="4:22" ht="12.75"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</row>
    <row r="79" spans="4:22" ht="12.75"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</row>
    <row r="80" spans="3:22" ht="12" customHeight="1">
      <c r="C80" s="163" t="str">
        <f>'OKRUH 1'!C31:K31</f>
        <v>4. Měření průtoku páry</v>
      </c>
      <c r="D80" s="163"/>
      <c r="E80" s="163"/>
      <c r="F80" s="163"/>
      <c r="G80" s="163"/>
      <c r="H80" s="163"/>
      <c r="I80" s="163"/>
      <c r="J80" s="163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</row>
    <row r="81" ht="3" customHeight="1"/>
    <row r="82" spans="4:10" ht="6.75" customHeight="1">
      <c r="D82" s="164" t="str">
        <f>'OKRUH 1'!C32</f>
        <v>4.1. Výpočtový průtok škrtícího prvku v předávacím potrubí</v>
      </c>
      <c r="E82" s="164"/>
      <c r="F82" s="164"/>
      <c r="G82" s="164"/>
      <c r="H82" s="164"/>
      <c r="I82" s="164"/>
      <c r="J82" s="164"/>
    </row>
    <row r="83" spans="4:22" ht="12.75">
      <c r="D83" s="164"/>
      <c r="E83" s="164"/>
      <c r="F83" s="164"/>
      <c r="G83" s="164"/>
      <c r="H83" s="164"/>
      <c r="I83" s="164"/>
      <c r="J83" s="164"/>
      <c r="L83" s="7">
        <f>'OKRUH 1'!H33</f>
        <v>0</v>
      </c>
      <c r="M83" s="86" t="s">
        <v>84</v>
      </c>
      <c r="N83" s="7">
        <f>'OKRUH 1'!J33</f>
        <v>0</v>
      </c>
      <c r="P83" s="7">
        <f>'OKRUH 2'!H33</f>
        <v>0</v>
      </c>
      <c r="Q83" s="86" t="s">
        <v>84</v>
      </c>
      <c r="R83" s="7">
        <f>'OKRUH 2'!J33</f>
        <v>0</v>
      </c>
      <c r="T83" s="7">
        <f>'OKRUH 3'!H33</f>
        <v>0</v>
      </c>
      <c r="U83" s="86" t="s">
        <v>84</v>
      </c>
      <c r="V83" s="7">
        <f>'OKRUH 3'!J33</f>
        <v>0</v>
      </c>
    </row>
    <row r="84" spans="4:10" ht="6.75" customHeight="1">
      <c r="D84" s="164"/>
      <c r="E84" s="164"/>
      <c r="F84" s="164"/>
      <c r="G84" s="164"/>
      <c r="H84" s="164"/>
      <c r="I84" s="164"/>
      <c r="J84" s="164"/>
    </row>
    <row r="85" spans="4:22" ht="3" customHeight="1">
      <c r="D85" s="76"/>
      <c r="E85" s="87"/>
      <c r="F85" s="87"/>
      <c r="G85" s="87"/>
      <c r="H85" s="87"/>
      <c r="I85" s="87"/>
      <c r="J85" s="87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</row>
    <row r="86" spans="4:10" ht="6.75" customHeight="1">
      <c r="D86" s="166" t="str">
        <f>'OKRUH 1'!C36</f>
        <v>4.2. Výpočtový absolutní tlak škrtícího prvku v předávacím potrubí při teplotě (Mpaa / °C)</v>
      </c>
      <c r="E86" s="166"/>
      <c r="F86" s="166"/>
      <c r="G86" s="166"/>
      <c r="H86" s="166"/>
      <c r="I86" s="166"/>
      <c r="J86" s="166"/>
    </row>
    <row r="87" spans="4:22" ht="12.75">
      <c r="D87" s="166"/>
      <c r="E87" s="166"/>
      <c r="F87" s="166"/>
      <c r="G87" s="166"/>
      <c r="H87" s="166"/>
      <c r="I87" s="166"/>
      <c r="J87" s="166"/>
      <c r="L87" s="7">
        <f>'OKRUH 1'!H37</f>
        <v>0</v>
      </c>
      <c r="M87" s="86" t="s">
        <v>84</v>
      </c>
      <c r="N87" s="7">
        <f>'OKRUH 1'!J37</f>
        <v>0</v>
      </c>
      <c r="P87" s="7">
        <f>'OKRUH 2'!H37</f>
        <v>0</v>
      </c>
      <c r="Q87" s="86" t="s">
        <v>84</v>
      </c>
      <c r="R87" s="7">
        <f>'OKRUH 2'!J37</f>
        <v>0</v>
      </c>
      <c r="T87" s="7">
        <f>'OKRUH 3'!H37</f>
        <v>0</v>
      </c>
      <c r="U87" s="86" t="s">
        <v>84</v>
      </c>
      <c r="V87" s="7">
        <f>'OKRUH 3'!J37</f>
        <v>0</v>
      </c>
    </row>
    <row r="88" spans="4:10" ht="6.75" customHeight="1">
      <c r="D88" s="166"/>
      <c r="E88" s="166"/>
      <c r="F88" s="166"/>
      <c r="G88" s="166"/>
      <c r="H88" s="166"/>
      <c r="I88" s="166"/>
      <c r="J88" s="166"/>
    </row>
    <row r="89" spans="4:22" ht="3" customHeight="1">
      <c r="D89" s="76"/>
      <c r="E89" s="87"/>
      <c r="F89" s="87"/>
      <c r="G89" s="87"/>
      <c r="H89" s="87"/>
      <c r="I89" s="87"/>
      <c r="J89" s="87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</row>
    <row r="90" spans="4:22" ht="12.75" customHeight="1">
      <c r="D90" s="166" t="str">
        <f>'OKRUH 1'!C39</f>
        <v>4.3. Minimální zaznamenávaná hodnota korig. průtoku páry (potlačení počátku měření)  (kg / h)</v>
      </c>
      <c r="E90" s="166"/>
      <c r="F90" s="166"/>
      <c r="G90" s="166"/>
      <c r="H90" s="166"/>
      <c r="I90" s="166"/>
      <c r="J90" s="166"/>
      <c r="L90" s="167">
        <f>'OKRUH 1'!H40</f>
        <v>0</v>
      </c>
      <c r="M90" s="167"/>
      <c r="N90" s="167"/>
      <c r="P90" s="167">
        <f>'OKRUH 2'!H40</f>
        <v>0</v>
      </c>
      <c r="Q90" s="167"/>
      <c r="R90" s="167"/>
      <c r="T90" s="167">
        <f>'OKRUH 3'!H40</f>
        <v>0</v>
      </c>
      <c r="U90" s="167"/>
      <c r="V90" s="167"/>
    </row>
    <row r="91" spans="4:22" ht="12.75">
      <c r="D91" s="166"/>
      <c r="E91" s="166"/>
      <c r="F91" s="166"/>
      <c r="G91" s="166"/>
      <c r="H91" s="166"/>
      <c r="I91" s="166"/>
      <c r="J91" s="166"/>
      <c r="L91" s="168"/>
      <c r="M91" s="168"/>
      <c r="N91" s="168"/>
      <c r="P91" s="168"/>
      <c r="Q91" s="168"/>
      <c r="R91" s="168"/>
      <c r="T91" s="168"/>
      <c r="U91" s="168"/>
      <c r="V91" s="168"/>
    </row>
    <row r="92" spans="4:22" ht="3" customHeight="1">
      <c r="D92" s="76"/>
      <c r="E92" s="87"/>
      <c r="F92" s="87"/>
      <c r="G92" s="87"/>
      <c r="H92" s="87"/>
      <c r="I92" s="87"/>
      <c r="J92" s="87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</row>
    <row r="93" spans="4:10" ht="12.75" customHeight="1">
      <c r="D93" s="166" t="str">
        <f>'OKRUH 1'!C42</f>
        <v>4.4. Maximální hodnota korig. průtoku páry (určuje horní mez měření a odpovídá jí max. hodnota analog. výstupu jednotky JSD600)  (kg / h)</v>
      </c>
      <c r="E93" s="166"/>
      <c r="F93" s="166"/>
      <c r="G93" s="166"/>
      <c r="H93" s="166"/>
      <c r="I93" s="166"/>
      <c r="J93" s="166"/>
    </row>
    <row r="94" spans="4:22" ht="12.75">
      <c r="D94" s="166"/>
      <c r="E94" s="166"/>
      <c r="F94" s="166"/>
      <c r="G94" s="166"/>
      <c r="H94" s="166"/>
      <c r="I94" s="166"/>
      <c r="J94" s="166"/>
      <c r="L94" s="162">
        <f>'OKRUH 1'!H43</f>
        <v>0</v>
      </c>
      <c r="M94" s="162"/>
      <c r="N94" s="162"/>
      <c r="P94" s="162">
        <f>'OKRUH 2'!H43</f>
        <v>0</v>
      </c>
      <c r="Q94" s="162"/>
      <c r="R94" s="162"/>
      <c r="T94" s="162">
        <f>'OKRUH 3'!H43</f>
        <v>0</v>
      </c>
      <c r="U94" s="162"/>
      <c r="V94" s="162"/>
    </row>
    <row r="95" spans="4:10" ht="12.75">
      <c r="D95" s="166"/>
      <c r="E95" s="166"/>
      <c r="F95" s="166"/>
      <c r="G95" s="166"/>
      <c r="H95" s="166"/>
      <c r="I95" s="166"/>
      <c r="J95" s="166"/>
    </row>
    <row r="96" spans="4:22" ht="3" customHeight="1"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</row>
    <row r="97" spans="4:22" ht="12.75" customHeight="1">
      <c r="D97" s="175" t="str">
        <f>'OKRUH 1'!C46</f>
        <v>hmotnostní metoda</v>
      </c>
      <c r="E97" s="86" t="str">
        <f>'OKRUH 1'!D47</f>
        <v>4.5.1. Typ výstupního signálu snímače průtoku páry</v>
      </c>
      <c r="L97" s="155">
        <f>IF(P29&gt;0,VLOOKUP('OKRUH 1'!D137,'OKRUH 1'!B137:C140,2),"")</f>
      </c>
      <c r="M97" s="155"/>
      <c r="N97" s="155"/>
      <c r="P97" s="155">
        <f>IF(P29&gt;1,VLOOKUP('OKRUH 2'!D137,'OKRUH 2'!B137:C140,2),"")</f>
      </c>
      <c r="Q97" s="155"/>
      <c r="R97" s="155"/>
      <c r="T97" s="155">
        <f>IF(P29&gt;2,VLOOKUP('OKRUH 3'!D137,'OKRUH 3'!B137:C140,2),"")</f>
      </c>
      <c r="U97" s="155"/>
      <c r="V97" s="155"/>
    </row>
    <row r="98" ht="3" customHeight="1">
      <c r="D98" s="176"/>
    </row>
    <row r="99" spans="4:10" ht="6.75" customHeight="1">
      <c r="D99" s="176"/>
      <c r="E99" s="164" t="str">
        <f>'OKRUH 1'!D49</f>
        <v>4.5.2. Průtok páry odpovídající mezním hodnotám signálu snímače</v>
      </c>
      <c r="F99" s="164"/>
      <c r="G99" s="164"/>
      <c r="H99" s="164"/>
      <c r="I99" s="164"/>
      <c r="J99" s="164"/>
    </row>
    <row r="100" spans="4:23" ht="12.75">
      <c r="D100" s="176"/>
      <c r="E100" s="164"/>
      <c r="F100" s="164"/>
      <c r="G100" s="164"/>
      <c r="H100" s="164"/>
      <c r="I100" s="164"/>
      <c r="J100" s="164"/>
      <c r="L100" s="7">
        <f>'OKRUH 1'!H50</f>
        <v>0</v>
      </c>
      <c r="M100" s="86" t="s">
        <v>84</v>
      </c>
      <c r="N100" s="7">
        <f>'OKRUH 1'!J50</f>
        <v>0</v>
      </c>
      <c r="O100" s="98" t="s">
        <v>26</v>
      </c>
      <c r="P100" s="7">
        <f>'OKRUH 2'!H50</f>
        <v>0</v>
      </c>
      <c r="Q100" s="86" t="s">
        <v>84</v>
      </c>
      <c r="R100" s="7">
        <f>'OKRUH 2'!J50</f>
        <v>0</v>
      </c>
      <c r="S100" s="98" t="s">
        <v>26</v>
      </c>
      <c r="T100" s="7">
        <f>'OKRUH 3'!H50</f>
        <v>0</v>
      </c>
      <c r="U100" s="86" t="s">
        <v>84</v>
      </c>
      <c r="V100" s="7">
        <f>'OKRUH 3'!J50</f>
        <v>0</v>
      </c>
      <c r="W100" s="98"/>
    </row>
    <row r="101" spans="4:23" ht="6.75" customHeight="1">
      <c r="D101" s="176"/>
      <c r="E101" s="164"/>
      <c r="F101" s="164"/>
      <c r="G101" s="164"/>
      <c r="H101" s="164"/>
      <c r="I101" s="164"/>
      <c r="J101" s="164"/>
      <c r="M101" s="86"/>
      <c r="Q101" s="86"/>
      <c r="U101" s="86"/>
      <c r="W101" s="98"/>
    </row>
    <row r="102" spans="4:23" ht="12.75">
      <c r="D102" s="176"/>
      <c r="E102" s="164"/>
      <c r="F102" s="164"/>
      <c r="G102" s="164"/>
      <c r="H102" s="164"/>
      <c r="I102" s="164"/>
      <c r="J102" s="164"/>
      <c r="L102" s="7">
        <f>'OKRUH 1'!H52</f>
        <v>0</v>
      </c>
      <c r="M102" s="86" t="s">
        <v>84</v>
      </c>
      <c r="N102" s="7">
        <f>'OKRUH 1'!J52</f>
        <v>0</v>
      </c>
      <c r="O102" s="98" t="s">
        <v>26</v>
      </c>
      <c r="P102" s="7">
        <f>'OKRUH 2'!H52</f>
        <v>0</v>
      </c>
      <c r="Q102" s="86" t="s">
        <v>84</v>
      </c>
      <c r="R102" s="7">
        <f>'OKRUH 2'!J52</f>
        <v>0</v>
      </c>
      <c r="S102" s="98" t="s">
        <v>26</v>
      </c>
      <c r="T102" s="7">
        <f>'OKRUH 3'!H52</f>
        <v>0</v>
      </c>
      <c r="U102" s="86" t="s">
        <v>84</v>
      </c>
      <c r="V102" s="7">
        <f>'OKRUH 3'!J52</f>
        <v>0</v>
      </c>
      <c r="W102" s="98"/>
    </row>
    <row r="103" spans="4:10" ht="6.75" customHeight="1">
      <c r="D103" s="176"/>
      <c r="E103" s="164"/>
      <c r="F103" s="164"/>
      <c r="G103" s="164"/>
      <c r="H103" s="164"/>
      <c r="I103" s="164"/>
      <c r="J103" s="164"/>
    </row>
    <row r="104" ht="3" customHeight="1">
      <c r="D104" s="176"/>
    </row>
    <row r="105" spans="4:22" ht="12.75">
      <c r="D105" s="176"/>
      <c r="E105" s="164" t="str">
        <f>'OKRUH 1'!D54</f>
        <v>4.5.3. Závislost výstupního signálu snímače na měřené veličině</v>
      </c>
      <c r="F105" s="164"/>
      <c r="G105" s="164"/>
      <c r="H105" s="164"/>
      <c r="I105" s="164"/>
      <c r="J105" s="164"/>
      <c r="L105" s="161">
        <f>IF(P29&gt;0,VLOOKUP('OKRUH 1'!D143,'OKRUH 1'!B140:C146,2),"")</f>
      </c>
      <c r="M105" s="161"/>
      <c r="N105" s="161"/>
      <c r="P105" s="161">
        <f>IF(P29&gt;1,VLOOKUP('OKRUH 2'!D143,'OKRUH 2'!B140:C146,2),"")</f>
      </c>
      <c r="Q105" s="161"/>
      <c r="R105" s="161"/>
      <c r="T105" s="161">
        <f>IF(P29&gt;2,VLOOKUP('OKRUH 3'!D143,'OKRUH 3'!B140:C146,2),"")</f>
      </c>
      <c r="U105" s="161"/>
      <c r="V105" s="161"/>
    </row>
    <row r="106" spans="4:22" ht="12.75">
      <c r="D106" s="176"/>
      <c r="E106" s="164"/>
      <c r="F106" s="164"/>
      <c r="G106" s="164"/>
      <c r="H106" s="164"/>
      <c r="I106" s="164"/>
      <c r="J106" s="164"/>
      <c r="L106" s="161"/>
      <c r="M106" s="161"/>
      <c r="N106" s="161"/>
      <c r="P106" s="161"/>
      <c r="Q106" s="161"/>
      <c r="R106" s="161"/>
      <c r="T106" s="161"/>
      <c r="U106" s="161"/>
      <c r="V106" s="161"/>
    </row>
    <row r="107" spans="4:22" ht="3" customHeight="1">
      <c r="D107" s="177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4:22" ht="14.25" customHeight="1">
      <c r="D108" s="172" t="str">
        <f>'OKRUH 1'!C58</f>
        <v>objemová metoda</v>
      </c>
      <c r="E108" s="85" t="str">
        <f>'OKRUH 1'!D59</f>
        <v>4.6.1. Typ snímače průtoku páry (clona, vírový …)</v>
      </c>
      <c r="L108" s="155">
        <f>'OKRUH 1'!H60</f>
        <v>0</v>
      </c>
      <c r="M108" s="155"/>
      <c r="N108" s="155"/>
      <c r="P108" s="155">
        <f>'OKRUH 2'!H60</f>
        <v>0</v>
      </c>
      <c r="Q108" s="155"/>
      <c r="R108" s="155"/>
      <c r="T108" s="155">
        <f>'OKRUH 3'!H60</f>
        <v>0</v>
      </c>
      <c r="U108" s="155"/>
      <c r="V108" s="155"/>
    </row>
    <row r="109" ht="3" customHeight="1">
      <c r="D109" s="173"/>
    </row>
    <row r="110" spans="4:10" ht="10.5" customHeight="1">
      <c r="D110" s="173"/>
      <c r="E110" s="164" t="str">
        <f>'OKRUH 1'!D61</f>
        <v>4.6.2. Typ výstupního signálu snímače průtoku páry</v>
      </c>
      <c r="F110" s="164"/>
      <c r="G110" s="164"/>
      <c r="H110" s="164"/>
      <c r="I110" s="164"/>
      <c r="J110" s="164"/>
    </row>
    <row r="111" spans="4:22" ht="12.75" customHeight="1">
      <c r="D111" s="173"/>
      <c r="E111" s="164"/>
      <c r="F111" s="164"/>
      <c r="G111" s="164"/>
      <c r="H111" s="164"/>
      <c r="I111" s="164"/>
      <c r="J111" s="164"/>
      <c r="L111" s="162">
        <f>IF(P29&gt;0,VLOOKUP('OKRUH 1'!$E$137,'OKRUH 1'!$B$137:$C$140,2),"")</f>
      </c>
      <c r="M111" s="162"/>
      <c r="N111" s="162"/>
      <c r="P111" s="162">
        <f>IF(P29&gt;1,VLOOKUP('OKRUH 2'!$E$137,'OKRUH 2'!$B$137:$C$140,2),"")</f>
      </c>
      <c r="Q111" s="162"/>
      <c r="R111" s="162"/>
      <c r="T111" s="162">
        <f>IF(P29&gt;2,VLOOKUP('OKRUH 3'!$E$137,'OKRUH 3'!$B$137:$C$140,2),"")</f>
      </c>
      <c r="U111" s="162"/>
      <c r="V111" s="162"/>
    </row>
    <row r="112" spans="4:10" ht="7.5" customHeight="1">
      <c r="D112" s="173"/>
      <c r="E112" s="164"/>
      <c r="F112" s="164"/>
      <c r="G112" s="164"/>
      <c r="H112" s="164"/>
      <c r="I112" s="164"/>
      <c r="J112" s="164"/>
    </row>
    <row r="113" ht="3" customHeight="1">
      <c r="D113" s="173"/>
    </row>
    <row r="114" spans="4:10" ht="7.5" customHeight="1">
      <c r="D114" s="173"/>
      <c r="E114" s="164" t="str">
        <f>'OKRUH 1'!$D$64</f>
        <v>4.6.3. Závislost výstupního signálu snímače na měřené veličině</v>
      </c>
      <c r="F114" s="164"/>
      <c r="G114" s="164"/>
      <c r="H114" s="164"/>
      <c r="I114" s="164"/>
      <c r="J114" s="164"/>
    </row>
    <row r="115" spans="4:22" ht="12.75" customHeight="1">
      <c r="D115" s="173"/>
      <c r="E115" s="164"/>
      <c r="F115" s="164"/>
      <c r="G115" s="164"/>
      <c r="H115" s="164"/>
      <c r="I115" s="164"/>
      <c r="J115" s="164"/>
      <c r="L115" s="162">
        <f>IF(P29&gt;0,VLOOKUP('OKRUH 1'!$E$143,'OKRUH 1'!$B$143:$C$146,2),"")</f>
      </c>
      <c r="M115" s="162"/>
      <c r="N115" s="162"/>
      <c r="P115" s="162">
        <f>IF(P29&gt;1,VLOOKUP('OKRUH 2'!$E$143,'OKRUH 2'!$B$143:$C$146,2),"")</f>
      </c>
      <c r="Q115" s="162"/>
      <c r="R115" s="162"/>
      <c r="T115" s="162">
        <f>IF(P29&gt;2,VLOOKUP('OKRUH 2'!$E$143,'OKRUH 2'!$B$143:$C$146,2),"")</f>
      </c>
      <c r="U115" s="162"/>
      <c r="V115" s="162"/>
    </row>
    <row r="116" spans="4:10" ht="6.75" customHeight="1">
      <c r="D116" s="173"/>
      <c r="E116" s="164"/>
      <c r="F116" s="164"/>
      <c r="G116" s="164"/>
      <c r="H116" s="164"/>
      <c r="I116" s="164"/>
      <c r="J116" s="164"/>
    </row>
    <row r="117" spans="4:22" ht="3" customHeight="1">
      <c r="D117" s="174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</row>
    <row r="118" spans="4:22" ht="12.75">
      <c r="D118" s="164" t="str">
        <f>'OKRUH 1'!$C$67</f>
        <v>4.7. Text názvu kanálu tlaku páry zobrazovaný na displeji – max. 12 znaků</v>
      </c>
      <c r="E118" s="164"/>
      <c r="F118" s="164"/>
      <c r="G118" s="164"/>
      <c r="H118" s="164"/>
      <c r="I118" s="164"/>
      <c r="J118" s="164"/>
      <c r="L118" s="161">
        <f>'OKRUH 1'!$H$68</f>
        <v>0</v>
      </c>
      <c r="M118" s="161"/>
      <c r="N118" s="161"/>
      <c r="P118" s="161">
        <f>'OKRUH 2'!$H$68</f>
        <v>0</v>
      </c>
      <c r="Q118" s="161"/>
      <c r="R118" s="161"/>
      <c r="T118" s="161">
        <f>'OKRUH 3'!$H$68</f>
        <v>0</v>
      </c>
      <c r="U118" s="161"/>
      <c r="V118" s="161"/>
    </row>
    <row r="119" spans="4:22" ht="12.75">
      <c r="D119" s="164"/>
      <c r="E119" s="164"/>
      <c r="F119" s="164"/>
      <c r="G119" s="164"/>
      <c r="H119" s="164"/>
      <c r="I119" s="164"/>
      <c r="J119" s="164"/>
      <c r="L119" s="161"/>
      <c r="M119" s="161"/>
      <c r="N119" s="161"/>
      <c r="P119" s="161"/>
      <c r="Q119" s="161"/>
      <c r="R119" s="161"/>
      <c r="T119" s="161"/>
      <c r="U119" s="161"/>
      <c r="V119" s="161"/>
    </row>
    <row r="120" spans="4:22" ht="3" customHeight="1"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</row>
    <row r="121" ht="11.25" customHeight="1"/>
    <row r="122" spans="3:22" ht="12" customHeight="1">
      <c r="C122" s="163" t="str">
        <f>'OKRUH 1'!C75:K75</f>
        <v>5. Měření teploty kondenzátu</v>
      </c>
      <c r="D122" s="163"/>
      <c r="E122" s="163"/>
      <c r="F122" s="163"/>
      <c r="G122" s="163"/>
      <c r="H122" s="163"/>
      <c r="I122" s="163"/>
      <c r="J122" s="163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</row>
    <row r="123" ht="3" customHeight="1"/>
    <row r="124" spans="4:22" ht="12.75">
      <c r="D124" s="164" t="str">
        <f>'OKRUH 1'!C76</f>
        <v>5.1. Typ výstupního signálu snímače teploty kondenzátu</v>
      </c>
      <c r="E124" s="164"/>
      <c r="F124" s="164"/>
      <c r="G124" s="164"/>
      <c r="H124" s="164"/>
      <c r="I124" s="164"/>
      <c r="J124" s="164"/>
      <c r="L124" s="165">
        <f>IF(P29&gt;0,VLOOKUP('OKRUH 1'!F133,'OKRUH 1'!B133:C135,2),"")</f>
      </c>
      <c r="M124" s="165"/>
      <c r="N124" s="165"/>
      <c r="P124" s="165">
        <f>IF(P29&gt;1,VLOOKUP('OKRUH 2'!F133,'OKRUH 2'!B133:C135,2),"")</f>
      </c>
      <c r="Q124" s="165"/>
      <c r="R124" s="165"/>
      <c r="T124" s="165">
        <f>IF(P29&gt;2,VLOOKUP('OKRUH 3'!F133,'OKRUH 3'!B133:C135,2),"")</f>
      </c>
      <c r="U124" s="165"/>
      <c r="V124" s="165"/>
    </row>
    <row r="125" spans="4:22" ht="12.75">
      <c r="D125" s="164"/>
      <c r="E125" s="164"/>
      <c r="F125" s="164"/>
      <c r="G125" s="164"/>
      <c r="H125" s="164"/>
      <c r="I125" s="164"/>
      <c r="J125" s="164"/>
      <c r="L125" s="165"/>
      <c r="M125" s="165"/>
      <c r="N125" s="165"/>
      <c r="P125" s="165"/>
      <c r="Q125" s="165"/>
      <c r="R125" s="165"/>
      <c r="T125" s="165"/>
      <c r="U125" s="165"/>
      <c r="V125" s="165"/>
    </row>
    <row r="126" ht="3" customHeight="1"/>
    <row r="127" spans="4:10" ht="6.75" customHeight="1">
      <c r="D127" s="164" t="str">
        <f>'OKRUH 1'!C79</f>
        <v>5.2. Rozsah měřených teplot odpovídající mezním hodnotám signálů snímače (u Pt100 jen max. měřenou teplotu)</v>
      </c>
      <c r="E127" s="164"/>
      <c r="F127" s="164"/>
      <c r="G127" s="164"/>
      <c r="H127" s="164"/>
      <c r="I127" s="164"/>
      <c r="J127" s="164"/>
    </row>
    <row r="128" spans="4:22" ht="12.75">
      <c r="D128" s="164"/>
      <c r="E128" s="164"/>
      <c r="F128" s="164"/>
      <c r="G128" s="164"/>
      <c r="H128" s="164"/>
      <c r="I128" s="164"/>
      <c r="J128" s="164"/>
      <c r="L128" s="7">
        <f>'OKRUH 1'!H80</f>
        <v>0</v>
      </c>
      <c r="M128" s="86" t="s">
        <v>84</v>
      </c>
      <c r="N128" s="7">
        <f>'OKRUH 1'!J80</f>
        <v>0</v>
      </c>
      <c r="O128" s="7" t="s">
        <v>25</v>
      </c>
      <c r="P128" s="7">
        <f>'OKRUH 2'!H80</f>
        <v>0</v>
      </c>
      <c r="Q128" s="86" t="s">
        <v>84</v>
      </c>
      <c r="R128" s="7">
        <f>'OKRUH 2'!J80</f>
        <v>0</v>
      </c>
      <c r="S128" s="7" t="s">
        <v>25</v>
      </c>
      <c r="T128" s="7">
        <f>'OKRUH 3'!H80</f>
        <v>0</v>
      </c>
      <c r="U128" s="86" t="s">
        <v>84</v>
      </c>
      <c r="V128" s="7">
        <f>'OKRUH 3'!J80</f>
        <v>0</v>
      </c>
    </row>
    <row r="129" spans="4:21" ht="6.75" customHeight="1">
      <c r="D129" s="164"/>
      <c r="E129" s="164"/>
      <c r="F129" s="164"/>
      <c r="G129" s="164"/>
      <c r="H129" s="164"/>
      <c r="I129" s="164"/>
      <c r="J129" s="164"/>
      <c r="M129" s="86"/>
      <c r="Q129" s="86"/>
      <c r="U129" s="86"/>
    </row>
    <row r="130" spans="4:22" ht="12.75">
      <c r="D130" s="164"/>
      <c r="E130" s="164"/>
      <c r="F130" s="164"/>
      <c r="G130" s="164"/>
      <c r="H130" s="164"/>
      <c r="I130" s="164"/>
      <c r="J130" s="164"/>
      <c r="L130" s="7">
        <f>'OKRUH 1'!H82</f>
        <v>0</v>
      </c>
      <c r="M130" s="86" t="s">
        <v>84</v>
      </c>
      <c r="N130" s="7">
        <f>'OKRUH 1'!J82</f>
        <v>0</v>
      </c>
      <c r="O130" s="7" t="s">
        <v>25</v>
      </c>
      <c r="P130" s="7">
        <f>'OKRUH 2'!H82</f>
        <v>0</v>
      </c>
      <c r="Q130" s="86" t="s">
        <v>84</v>
      </c>
      <c r="R130" s="7">
        <f>'OKRUH 2'!J82</f>
        <v>0</v>
      </c>
      <c r="S130" s="7" t="s">
        <v>25</v>
      </c>
      <c r="T130" s="7">
        <f>'OKRUH 3'!H82</f>
        <v>0</v>
      </c>
      <c r="U130" s="86" t="s">
        <v>84</v>
      </c>
      <c r="V130" s="7">
        <f>'OKRUH 3'!J82</f>
        <v>0</v>
      </c>
    </row>
    <row r="131" spans="4:10" ht="6.75" customHeight="1">
      <c r="D131" s="164"/>
      <c r="E131" s="164"/>
      <c r="F131" s="164"/>
      <c r="G131" s="164"/>
      <c r="H131" s="164"/>
      <c r="I131" s="164"/>
      <c r="J131" s="164"/>
    </row>
    <row r="132" ht="3" customHeight="1"/>
    <row r="133" spans="4:22" ht="12.75">
      <c r="D133" s="164" t="str">
        <f>'OKRUH 1'!C84</f>
        <v>5.3. Text názvu kanálu teploty zobrazovaný na displeji – max. 12 znaků</v>
      </c>
      <c r="E133" s="164"/>
      <c r="F133" s="164"/>
      <c r="G133" s="164"/>
      <c r="H133" s="164"/>
      <c r="I133" s="164"/>
      <c r="J133" s="164"/>
      <c r="L133" s="161">
        <f>'OKRUH 1'!H85</f>
        <v>0</v>
      </c>
      <c r="M133" s="161"/>
      <c r="N133" s="161"/>
      <c r="P133" s="161">
        <f>'OKRUH 2'!H85</f>
        <v>0</v>
      </c>
      <c r="Q133" s="161"/>
      <c r="R133" s="161"/>
      <c r="T133" s="161">
        <f>'OKRUH 3'!H85</f>
        <v>0</v>
      </c>
      <c r="U133" s="161"/>
      <c r="V133" s="161"/>
    </row>
    <row r="134" spans="4:22" ht="12.75">
      <c r="D134" s="164"/>
      <c r="E134" s="164"/>
      <c r="F134" s="164"/>
      <c r="G134" s="164"/>
      <c r="H134" s="164"/>
      <c r="I134" s="164"/>
      <c r="J134" s="164"/>
      <c r="L134" s="161"/>
      <c r="M134" s="161"/>
      <c r="N134" s="161"/>
      <c r="P134" s="161"/>
      <c r="Q134" s="161"/>
      <c r="R134" s="161"/>
      <c r="T134" s="161"/>
      <c r="U134" s="161"/>
      <c r="V134" s="161"/>
    </row>
    <row r="135" spans="4:22" ht="3" customHeight="1"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</row>
    <row r="136" ht="11.25" customHeight="1"/>
    <row r="137" spans="3:22" ht="12" customHeight="1">
      <c r="C137" s="163" t="str">
        <f>'OKRUH 1'!C91:K91</f>
        <v>6. Měření průtoku kondenzátu</v>
      </c>
      <c r="D137" s="163"/>
      <c r="E137" s="163"/>
      <c r="F137" s="163"/>
      <c r="G137" s="163"/>
      <c r="H137" s="163"/>
      <c r="I137" s="163"/>
      <c r="J137" s="163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</row>
    <row r="138" ht="3" customHeight="1"/>
    <row r="139" spans="4:22" ht="12.75">
      <c r="D139" s="164" t="str">
        <f>'OKRUH 1'!C94</f>
        <v>6.1. Impulsní číslo snímače průtoku kondenzátu           (počet litrů na impuls)</v>
      </c>
      <c r="E139" s="164"/>
      <c r="F139" s="164"/>
      <c r="G139" s="164"/>
      <c r="H139" s="164"/>
      <c r="I139" s="164"/>
      <c r="J139" s="164"/>
      <c r="L139" s="161">
        <f>'OKRUH 1'!H95</f>
        <v>0</v>
      </c>
      <c r="M139" s="161"/>
      <c r="N139" s="161"/>
      <c r="P139" s="161">
        <f>'OKRUH 2'!H95</f>
        <v>0</v>
      </c>
      <c r="Q139" s="161"/>
      <c r="R139" s="161"/>
      <c r="T139" s="161">
        <f>'OKRUH 3'!H95</f>
        <v>0</v>
      </c>
      <c r="U139" s="161"/>
      <c r="V139" s="161"/>
    </row>
    <row r="140" spans="4:22" ht="12.75">
      <c r="D140" s="164"/>
      <c r="E140" s="164"/>
      <c r="F140" s="164"/>
      <c r="G140" s="164"/>
      <c r="H140" s="164"/>
      <c r="I140" s="164"/>
      <c r="J140" s="164"/>
      <c r="L140" s="161"/>
      <c r="M140" s="161"/>
      <c r="N140" s="161"/>
      <c r="P140" s="161"/>
      <c r="Q140" s="161"/>
      <c r="R140" s="161"/>
      <c r="T140" s="161"/>
      <c r="U140" s="161"/>
      <c r="V140" s="161"/>
    </row>
    <row r="141" spans="3:22" ht="3" customHeight="1">
      <c r="C141" s="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</row>
    <row r="142" ht="11.25" customHeight="1"/>
    <row r="143" spans="3:22" ht="12" customHeight="1">
      <c r="C143" s="163" t="str">
        <f>'OKRUH 1'!C101:K101</f>
        <v>7. Analogové výstupní signály jednotky JSD600</v>
      </c>
      <c r="D143" s="163"/>
      <c r="E143" s="163"/>
      <c r="F143" s="163"/>
      <c r="G143" s="163"/>
      <c r="H143" s="163"/>
      <c r="I143" s="163"/>
      <c r="J143" s="163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</row>
    <row r="144" ht="3" customHeight="1"/>
    <row r="145" spans="4:22" ht="12.75" customHeight="1">
      <c r="D145" s="164" t="str">
        <f>'OKRUH 1'!C103</f>
        <v>7.1. Výstupní analogový signál - přiradit korigovanému průtoku (ano - ne)</v>
      </c>
      <c r="E145" s="164"/>
      <c r="F145" s="164"/>
      <c r="G145" s="164"/>
      <c r="H145" s="164"/>
      <c r="I145" s="164"/>
      <c r="J145" s="164"/>
      <c r="L145" s="162" t="str">
        <f>IF('OKRUH 1'!E152,"ANO","NE")</f>
        <v>NE</v>
      </c>
      <c r="M145" s="162"/>
      <c r="N145" s="162"/>
      <c r="P145" s="162" t="str">
        <f>IF('OKRUH 2'!E152,"ANO","NE")</f>
        <v>NE</v>
      </c>
      <c r="Q145" s="162"/>
      <c r="R145" s="162"/>
      <c r="T145" s="162" t="str">
        <f>IF('OKRUH 3'!M152,"ANO","NE")</f>
        <v>NE</v>
      </c>
      <c r="U145" s="162"/>
      <c r="V145" s="162"/>
    </row>
    <row r="146" spans="4:22" ht="12.75">
      <c r="D146" s="164"/>
      <c r="E146" s="164"/>
      <c r="F146" s="164"/>
      <c r="G146" s="164"/>
      <c r="H146" s="164"/>
      <c r="I146" s="164"/>
      <c r="J146" s="164"/>
      <c r="L146" s="161">
        <f>IF(P29&gt;0,VLOOKUP('OKRUH 1'!$D$149,'OKRUH 1'!$B$149:$C$151,2),"")</f>
      </c>
      <c r="M146" s="161"/>
      <c r="N146" s="161"/>
      <c r="P146" s="161">
        <f>IF(P29&gt;1,VLOOKUP('OKRUH 2'!$D$149,'OKRUH 2'!$B$149:$C$151,2),"")</f>
      </c>
      <c r="Q146" s="161"/>
      <c r="R146" s="161"/>
      <c r="T146" s="161">
        <f>IF(P29&gt;2,VLOOKUP('OKRUH 3'!$D$149,'OKRUH 3'!$B$149:$C$151,2),"")</f>
      </c>
      <c r="U146" s="161"/>
      <c r="V146" s="161"/>
    </row>
    <row r="147" spans="4:22" ht="12.75">
      <c r="D147" s="164"/>
      <c r="E147" s="164"/>
      <c r="F147" s="164"/>
      <c r="G147" s="164"/>
      <c r="H147" s="164"/>
      <c r="I147" s="164"/>
      <c r="J147" s="164"/>
      <c r="L147" s="161"/>
      <c r="M147" s="161"/>
      <c r="N147" s="161"/>
      <c r="P147" s="161"/>
      <c r="Q147" s="161"/>
      <c r="R147" s="161"/>
      <c r="T147" s="161"/>
      <c r="U147" s="161"/>
      <c r="V147" s="161"/>
    </row>
    <row r="148" ht="3" customHeight="1"/>
    <row r="149" spans="4:22" ht="12.75">
      <c r="D149" s="160" t="str">
        <f>'OKRUH 1'!C107</f>
        <v>7.2. Výstupní analogový signál přiřadit: korig. průtoku nebo měřené veličině č.1–8. U měřené veličiny zadat hodnoty odpovídající min. a max. hodnotě výstup. analogového signálu, u korig. průtoku viz 4.3 a 4.4</v>
      </c>
      <c r="E149" s="160"/>
      <c r="F149" s="160"/>
      <c r="G149" s="160"/>
      <c r="H149" s="160"/>
      <c r="I149" s="160"/>
      <c r="J149" s="160"/>
      <c r="L149" s="161">
        <f>IF(P29&gt;0,VLOOKUP('OKRUH 1'!E149,'OKRUH 1'!B149:C151,2),"")</f>
      </c>
      <c r="M149" s="161"/>
      <c r="N149" s="161"/>
      <c r="P149" s="161">
        <f>IF(P29&gt;1,VLOOKUP('OKRUH 2'!E149,'OKRUH 2'!B149:C151,2),"")</f>
      </c>
      <c r="Q149" s="161"/>
      <c r="R149" s="161"/>
      <c r="T149" s="161">
        <f>IF(P29&gt;2,VLOOKUP('OKRUH 3'!E149,'OKRUH 3'!B149:C151,2),"")</f>
      </c>
      <c r="U149" s="161"/>
      <c r="V149" s="161"/>
    </row>
    <row r="150" spans="4:22" ht="12.75">
      <c r="D150" s="160"/>
      <c r="E150" s="160"/>
      <c r="F150" s="160"/>
      <c r="G150" s="160"/>
      <c r="H150" s="160"/>
      <c r="I150" s="160"/>
      <c r="J150" s="160"/>
      <c r="L150" s="161"/>
      <c r="M150" s="161"/>
      <c r="N150" s="161"/>
      <c r="P150" s="161"/>
      <c r="Q150" s="161"/>
      <c r="R150" s="161"/>
      <c r="T150" s="161"/>
      <c r="U150" s="161"/>
      <c r="V150" s="161"/>
    </row>
    <row r="151" spans="4:22" ht="12.75">
      <c r="D151" s="160"/>
      <c r="E151" s="160"/>
      <c r="F151" s="160"/>
      <c r="G151" s="160"/>
      <c r="H151" s="160"/>
      <c r="I151" s="160"/>
      <c r="J151" s="160"/>
      <c r="L151" s="162">
        <f>'OKRUH 1'!H110</f>
        <v>0</v>
      </c>
      <c r="M151" s="162"/>
      <c r="N151" s="162"/>
      <c r="P151" s="162">
        <f>'OKRUH 2'!H110</f>
        <v>0</v>
      </c>
      <c r="Q151" s="162"/>
      <c r="R151" s="162"/>
      <c r="T151" s="162">
        <f>'OKRUH 3'!H110</f>
        <v>0</v>
      </c>
      <c r="U151" s="162"/>
      <c r="V151" s="162"/>
    </row>
    <row r="152" spans="4:22" ht="3" customHeight="1"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</row>
    <row r="153" ht="11.25" customHeight="1"/>
    <row r="154" spans="3:22" ht="12" customHeight="1">
      <c r="C154" s="88" t="str">
        <f>'OKRUH 1'!C116:K116</f>
        <v>8. Stavové výstupní  signály jednotky JSD600 (kontakt relé)</v>
      </c>
      <c r="D154" s="88"/>
      <c r="E154" s="88"/>
      <c r="F154" s="88"/>
      <c r="G154" s="88"/>
      <c r="H154" s="88"/>
      <c r="I154" s="88"/>
      <c r="J154" s="88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</row>
    <row r="155" ht="3" customHeight="1"/>
    <row r="156" spans="4:10" ht="12.75">
      <c r="D156" s="160" t="str">
        <f>'OKRUH 1'!C118</f>
        <v>8.1. Načítané množství tepla [GJ] nebo páry [t], odpovídající jednomu impulsu stavového výstupu č. 3 nebo 4 nebo číslo měřené veličiny (1 až 8) přiřazené stavovým výstupům č. 3 až 6 a hodnota měřené veličiny  odpovídající sepnutí / rozepnutí kontaktu relé  (…/… + jednotky veličiny), vstupy SV3 a 4 lze požít pokud nejsou přiřazeny načítanému množství tepla nebo páry</v>
      </c>
      <c r="E156" s="160"/>
      <c r="F156" s="160"/>
      <c r="G156" s="160"/>
      <c r="H156" s="160"/>
      <c r="I156" s="160"/>
      <c r="J156" s="160"/>
    </row>
    <row r="157" spans="4:22" ht="12.75">
      <c r="D157" s="160"/>
      <c r="E157" s="160"/>
      <c r="F157" s="160"/>
      <c r="G157" s="160"/>
      <c r="H157" s="160"/>
      <c r="I157" s="160"/>
      <c r="J157" s="160"/>
      <c r="L157" s="161">
        <f>'OKRUH 1'!H121</f>
        <v>0</v>
      </c>
      <c r="M157" s="161"/>
      <c r="N157" s="161"/>
      <c r="P157" s="161">
        <f>'OKRUH 2'!H121</f>
        <v>0</v>
      </c>
      <c r="Q157" s="161"/>
      <c r="R157" s="161"/>
      <c r="T157" s="161">
        <f>'OKRUH 3'!H121</f>
        <v>0</v>
      </c>
      <c r="U157" s="161"/>
      <c r="V157" s="161"/>
    </row>
    <row r="158" spans="4:22" ht="12.75">
      <c r="D158" s="160"/>
      <c r="E158" s="160"/>
      <c r="F158" s="160"/>
      <c r="G158" s="160"/>
      <c r="H158" s="160"/>
      <c r="I158" s="160"/>
      <c r="J158" s="160"/>
      <c r="L158" s="161"/>
      <c r="M158" s="161"/>
      <c r="N158" s="161"/>
      <c r="P158" s="161"/>
      <c r="Q158" s="161"/>
      <c r="R158" s="161"/>
      <c r="T158" s="161"/>
      <c r="U158" s="161"/>
      <c r="V158" s="161"/>
    </row>
    <row r="159" spans="4:10" ht="12.75">
      <c r="D159" s="160"/>
      <c r="E159" s="160"/>
      <c r="F159" s="160"/>
      <c r="G159" s="160"/>
      <c r="H159" s="160"/>
      <c r="I159" s="160"/>
      <c r="J159" s="160"/>
    </row>
    <row r="160" spans="4:10" ht="12.75">
      <c r="D160" s="160"/>
      <c r="E160" s="160"/>
      <c r="F160" s="160"/>
      <c r="G160" s="160"/>
      <c r="H160" s="160"/>
      <c r="I160" s="160"/>
      <c r="J160" s="160"/>
    </row>
    <row r="161" ht="3" customHeight="1"/>
    <row r="162" spans="4:22" ht="12.75">
      <c r="D162" s="155" t="s">
        <v>86</v>
      </c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</row>
    <row r="163" spans="4:22" ht="12.75"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</row>
    <row r="165" spans="3:22" ht="12.75">
      <c r="C165" s="157" t="str">
        <f>'OKRUH 1'!B159</f>
        <v>Tabulka pro převod závislosti výstupního signálu na měřené veličiny (bod 4.5.3 nebo 4.6.3)</v>
      </c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</row>
    <row r="167" spans="4:22" ht="3" customHeight="1"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</row>
    <row r="168" spans="10:22" ht="12.75">
      <c r="J168" s="90" t="s">
        <v>87</v>
      </c>
      <c r="L168" s="7">
        <f>'OKRUH 1'!H161</f>
        <v>0</v>
      </c>
      <c r="N168" s="7">
        <f>'OKRUH 1'!J161</f>
        <v>0</v>
      </c>
      <c r="P168" s="7">
        <f>'OKRUH 2'!H161</f>
        <v>0</v>
      </c>
      <c r="R168" s="7">
        <f>'OKRUH 2'!J161</f>
        <v>0</v>
      </c>
      <c r="T168" s="7">
        <f>'OKRUH 3'!H161</f>
        <v>0</v>
      </c>
      <c r="V168" s="7">
        <f>'OKRUH 3'!J161</f>
        <v>0</v>
      </c>
    </row>
    <row r="169" spans="10:22" ht="12.75">
      <c r="J169" s="91" t="s">
        <v>88</v>
      </c>
      <c r="K169" s="89"/>
      <c r="L169" s="89">
        <f>'OKRUH 1'!H162</f>
        <v>0</v>
      </c>
      <c r="M169" s="89"/>
      <c r="N169" s="89">
        <f>'OKRUH 1'!J162</f>
        <v>0</v>
      </c>
      <c r="O169" s="89"/>
      <c r="P169" s="89">
        <f>'OKRUH 2'!H162</f>
        <v>0</v>
      </c>
      <c r="Q169" s="89"/>
      <c r="R169" s="89">
        <f>'OKRUH 2'!J162</f>
        <v>0</v>
      </c>
      <c r="S169" s="89"/>
      <c r="T169" s="89">
        <f>'OKRUH 3'!H162</f>
        <v>0</v>
      </c>
      <c r="U169" s="89"/>
      <c r="V169" s="89">
        <f>'OKRUH 3'!J162</f>
        <v>0</v>
      </c>
    </row>
    <row r="170" spans="10:22" ht="12.75">
      <c r="J170" s="90" t="s">
        <v>89</v>
      </c>
      <c r="L170" s="7">
        <f>'OKRUH 1'!H163</f>
        <v>0</v>
      </c>
      <c r="N170" s="7">
        <f>'OKRUH 1'!J163</f>
        <v>0</v>
      </c>
      <c r="P170" s="7">
        <f>'OKRUH 2'!H163</f>
        <v>0</v>
      </c>
      <c r="R170" s="7">
        <f>'OKRUH 2'!J163</f>
        <v>0</v>
      </c>
      <c r="T170" s="7">
        <f>'OKRUH 3'!H163</f>
        <v>0</v>
      </c>
      <c r="V170" s="7">
        <f>'OKRUH 3'!J163</f>
        <v>0</v>
      </c>
    </row>
    <row r="171" spans="10:22" ht="12.75">
      <c r="J171" s="91" t="s">
        <v>90</v>
      </c>
      <c r="K171" s="89"/>
      <c r="L171" s="89">
        <f>'OKRUH 1'!H164</f>
        <v>0</v>
      </c>
      <c r="M171" s="89"/>
      <c r="N171" s="89">
        <f>'OKRUH 1'!J164</f>
        <v>0</v>
      </c>
      <c r="O171" s="89"/>
      <c r="P171" s="89">
        <f>'OKRUH 2'!H164</f>
        <v>0</v>
      </c>
      <c r="Q171" s="89"/>
      <c r="R171" s="89">
        <f>'OKRUH 2'!J164</f>
        <v>0</v>
      </c>
      <c r="S171" s="89"/>
      <c r="T171" s="89">
        <f>'OKRUH 3'!H164</f>
        <v>0</v>
      </c>
      <c r="U171" s="89"/>
      <c r="V171" s="89">
        <f>'OKRUH 3'!J164</f>
        <v>0</v>
      </c>
    </row>
    <row r="172" spans="10:22" ht="12.75">
      <c r="J172" s="90" t="s">
        <v>91</v>
      </c>
      <c r="L172" s="7">
        <f>'OKRUH 1'!H165</f>
        <v>0</v>
      </c>
      <c r="N172" s="7">
        <f>'OKRUH 1'!J165</f>
        <v>0</v>
      </c>
      <c r="P172" s="7">
        <f>'OKRUH 2'!H165</f>
        <v>0</v>
      </c>
      <c r="R172" s="7">
        <f>'OKRUH 2'!J165</f>
        <v>0</v>
      </c>
      <c r="T172" s="7">
        <f>'OKRUH 3'!H165</f>
        <v>0</v>
      </c>
      <c r="V172" s="7">
        <f>'OKRUH 3'!J165</f>
        <v>0</v>
      </c>
    </row>
    <row r="173" spans="10:22" ht="12.75">
      <c r="J173" s="91" t="s">
        <v>92</v>
      </c>
      <c r="K173" s="89"/>
      <c r="L173" s="89">
        <f>'OKRUH 1'!H166</f>
        <v>0</v>
      </c>
      <c r="M173" s="89"/>
      <c r="N173" s="89">
        <f>'OKRUH 1'!J166</f>
        <v>0</v>
      </c>
      <c r="O173" s="89"/>
      <c r="P173" s="89">
        <f>'OKRUH 2'!H166</f>
        <v>0</v>
      </c>
      <c r="Q173" s="89"/>
      <c r="R173" s="89">
        <f>'OKRUH 2'!J166</f>
        <v>0</v>
      </c>
      <c r="S173" s="89"/>
      <c r="T173" s="89">
        <f>'OKRUH 3'!H166</f>
        <v>0</v>
      </c>
      <c r="U173" s="89"/>
      <c r="V173" s="89">
        <f>'OKRUH 3'!J166</f>
        <v>0</v>
      </c>
    </row>
    <row r="174" spans="10:22" ht="12.75">
      <c r="J174" s="90" t="s">
        <v>93</v>
      </c>
      <c r="L174" s="7">
        <f>'OKRUH 1'!H167</f>
        <v>0</v>
      </c>
      <c r="N174" s="7">
        <f>'OKRUH 1'!J167</f>
        <v>0</v>
      </c>
      <c r="P174" s="7">
        <f>'OKRUH 2'!H167</f>
        <v>0</v>
      </c>
      <c r="R174" s="7">
        <f>'OKRUH 2'!J167</f>
        <v>0</v>
      </c>
      <c r="T174" s="7">
        <f>'OKRUH 3'!H167</f>
        <v>0</v>
      </c>
      <c r="V174" s="7">
        <f>'OKRUH 3'!J167</f>
        <v>0</v>
      </c>
    </row>
    <row r="175" spans="10:22" ht="12.75">
      <c r="J175" s="91" t="s">
        <v>94</v>
      </c>
      <c r="K175" s="89"/>
      <c r="L175" s="89">
        <f>'OKRUH 1'!H168</f>
        <v>0</v>
      </c>
      <c r="M175" s="89"/>
      <c r="N175" s="89">
        <f>'OKRUH 1'!J168</f>
        <v>0</v>
      </c>
      <c r="O175" s="89"/>
      <c r="P175" s="89">
        <f>'OKRUH 2'!H168</f>
        <v>0</v>
      </c>
      <c r="Q175" s="89"/>
      <c r="R175" s="89">
        <f>'OKRUH 2'!J168</f>
        <v>0</v>
      </c>
      <c r="S175" s="89"/>
      <c r="T175" s="89">
        <f>'OKRUH 3'!H168</f>
        <v>0</v>
      </c>
      <c r="U175" s="89"/>
      <c r="V175" s="89">
        <f>'OKRUH 3'!J168</f>
        <v>0</v>
      </c>
    </row>
    <row r="176" spans="10:22" ht="12.75">
      <c r="J176" s="90" t="s">
        <v>95</v>
      </c>
      <c r="L176" s="7">
        <f>'OKRUH 1'!H169</f>
        <v>0</v>
      </c>
      <c r="N176" s="7">
        <f>'OKRUH 1'!J169</f>
        <v>0</v>
      </c>
      <c r="P176" s="7">
        <f>'OKRUH 2'!H169</f>
        <v>0</v>
      </c>
      <c r="R176" s="7">
        <f>'OKRUH 2'!J169</f>
        <v>0</v>
      </c>
      <c r="T176" s="7">
        <f>'OKRUH 3'!H169</f>
        <v>0</v>
      </c>
      <c r="V176" s="7">
        <f>'OKRUH 3'!J169</f>
        <v>0</v>
      </c>
    </row>
    <row r="177" spans="10:22" ht="12.75">
      <c r="J177" s="91" t="s">
        <v>96</v>
      </c>
      <c r="K177" s="89"/>
      <c r="L177" s="89">
        <f>'OKRUH 1'!H170</f>
        <v>0</v>
      </c>
      <c r="M177" s="89"/>
      <c r="N177" s="89">
        <f>'OKRUH 1'!J170</f>
        <v>0</v>
      </c>
      <c r="O177" s="89"/>
      <c r="P177" s="89">
        <f>'OKRUH 2'!H170</f>
        <v>0</v>
      </c>
      <c r="Q177" s="89"/>
      <c r="R177" s="89">
        <f>'OKRUH 2'!J170</f>
        <v>0</v>
      </c>
      <c r="S177" s="89"/>
      <c r="T177" s="89">
        <f>'OKRUH 3'!H170</f>
        <v>0</v>
      </c>
      <c r="U177" s="89"/>
      <c r="V177" s="89">
        <f>'OKRUH 3'!J170</f>
        <v>0</v>
      </c>
    </row>
    <row r="178" spans="10:22" ht="12.75">
      <c r="J178" s="90" t="s">
        <v>97</v>
      </c>
      <c r="L178" s="7">
        <f>'OKRUH 1'!H171</f>
        <v>0</v>
      </c>
      <c r="N178" s="7">
        <f>'OKRUH 1'!J171</f>
        <v>0</v>
      </c>
      <c r="P178" s="7">
        <f>'OKRUH 2'!H171</f>
        <v>0</v>
      </c>
      <c r="R178" s="7">
        <f>'OKRUH 2'!J171</f>
        <v>0</v>
      </c>
      <c r="T178" s="7">
        <f>'OKRUH 3'!H171</f>
        <v>0</v>
      </c>
      <c r="V178" s="7">
        <f>'OKRUH 3'!J171</f>
        <v>0</v>
      </c>
    </row>
    <row r="179" spans="10:22" ht="12.75">
      <c r="J179" s="91" t="s">
        <v>98</v>
      </c>
      <c r="K179" s="89"/>
      <c r="L179" s="89">
        <f>'OKRUH 1'!H172</f>
        <v>0</v>
      </c>
      <c r="M179" s="89"/>
      <c r="N179" s="89">
        <f>'OKRUH 1'!J172</f>
        <v>0</v>
      </c>
      <c r="O179" s="89"/>
      <c r="P179" s="89">
        <f>'OKRUH 2'!H172</f>
        <v>0</v>
      </c>
      <c r="Q179" s="89"/>
      <c r="R179" s="89">
        <f>'OKRUH 2'!J172</f>
        <v>0</v>
      </c>
      <c r="S179" s="89"/>
      <c r="T179" s="89">
        <f>'OKRUH 3'!H172</f>
        <v>0</v>
      </c>
      <c r="U179" s="89"/>
      <c r="V179" s="89">
        <f>'OKRUH 3'!J172</f>
        <v>0</v>
      </c>
    </row>
    <row r="180" spans="10:22" ht="12.75">
      <c r="J180" s="90" t="s">
        <v>99</v>
      </c>
      <c r="L180" s="7">
        <f>'OKRUH 1'!H173</f>
        <v>0</v>
      </c>
      <c r="N180" s="7">
        <f>'OKRUH 1'!J173</f>
        <v>0</v>
      </c>
      <c r="P180" s="7">
        <f>'OKRUH 2'!H173</f>
        <v>0</v>
      </c>
      <c r="R180" s="7">
        <f>'OKRUH 2'!J173</f>
        <v>0</v>
      </c>
      <c r="T180" s="7">
        <f>'OKRUH 3'!H173</f>
        <v>0</v>
      </c>
      <c r="V180" s="7">
        <f>'OKRUH 3'!J173</f>
        <v>0</v>
      </c>
    </row>
    <row r="181" spans="10:22" ht="12.75">
      <c r="J181" s="91" t="s">
        <v>100</v>
      </c>
      <c r="K181" s="89"/>
      <c r="L181" s="89">
        <f>'OKRUH 1'!H174</f>
        <v>0</v>
      </c>
      <c r="M181" s="89"/>
      <c r="N181" s="89">
        <f>'OKRUH 1'!J174</f>
        <v>0</v>
      </c>
      <c r="O181" s="89"/>
      <c r="P181" s="89">
        <f>'OKRUH 2'!H174</f>
        <v>0</v>
      </c>
      <c r="Q181" s="89"/>
      <c r="R181" s="89">
        <f>'OKRUH 2'!J174</f>
        <v>0</v>
      </c>
      <c r="S181" s="89"/>
      <c r="T181" s="89">
        <f>'OKRUH 3'!H174</f>
        <v>0</v>
      </c>
      <c r="U181" s="89"/>
      <c r="V181" s="89">
        <f>'OKRUH 3'!J174</f>
        <v>0</v>
      </c>
    </row>
    <row r="182" spans="10:22" ht="12.75">
      <c r="J182" s="90" t="s">
        <v>101</v>
      </c>
      <c r="L182" s="7">
        <f>'OKRUH 1'!H175</f>
        <v>0</v>
      </c>
      <c r="N182" s="7">
        <f>'OKRUH 1'!J175</f>
        <v>0</v>
      </c>
      <c r="P182" s="7">
        <f>'OKRUH 2'!H175</f>
        <v>0</v>
      </c>
      <c r="R182" s="7">
        <f>'OKRUH 2'!J175</f>
        <v>0</v>
      </c>
      <c r="T182" s="7">
        <f>'OKRUH 3'!H175</f>
        <v>0</v>
      </c>
      <c r="V182" s="7">
        <f>'OKRUH 3'!J175</f>
        <v>0</v>
      </c>
    </row>
    <row r="183" spans="10:22" ht="12.75">
      <c r="J183" s="91" t="s">
        <v>102</v>
      </c>
      <c r="K183" s="89"/>
      <c r="L183" s="89">
        <f>'OKRUH 1'!H176</f>
        <v>0</v>
      </c>
      <c r="M183" s="89"/>
      <c r="N183" s="89">
        <f>'OKRUH 1'!J176</f>
        <v>0</v>
      </c>
      <c r="O183" s="89"/>
      <c r="P183" s="89">
        <f>'OKRUH 2'!H176</f>
        <v>0</v>
      </c>
      <c r="Q183" s="89"/>
      <c r="R183" s="89">
        <f>'OKRUH 2'!J176</f>
        <v>0</v>
      </c>
      <c r="S183" s="89"/>
      <c r="T183" s="89">
        <f>'OKRUH 3'!H176</f>
        <v>0</v>
      </c>
      <c r="U183" s="89"/>
      <c r="V183" s="89">
        <f>'OKRUH 3'!J176</f>
        <v>0</v>
      </c>
    </row>
    <row r="184" spans="4:22" ht="3" customHeight="1"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</row>
    <row r="215" spans="5:22" ht="12.75">
      <c r="E215" s="7" t="s">
        <v>115</v>
      </c>
      <c r="P215" s="101"/>
      <c r="Q215" s="101"/>
      <c r="R215" s="101"/>
      <c r="S215" s="101"/>
      <c r="T215" s="101"/>
      <c r="U215" s="101"/>
      <c r="V215" s="101"/>
    </row>
    <row r="216" spans="16:22" ht="12.75">
      <c r="P216" s="184" t="s">
        <v>116</v>
      </c>
      <c r="Q216" s="184"/>
      <c r="R216" s="184"/>
      <c r="S216" s="184"/>
      <c r="T216" s="184"/>
      <c r="U216" s="184"/>
      <c r="V216" s="184"/>
    </row>
    <row r="220" spans="5:22" ht="12.75"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</row>
    <row r="222" spans="5:19" ht="12.75">
      <c r="E222" s="7" t="s">
        <v>107</v>
      </c>
      <c r="S222" s="7" t="s">
        <v>110</v>
      </c>
    </row>
    <row r="223" spans="5:19" ht="12.75">
      <c r="E223" s="7" t="s">
        <v>108</v>
      </c>
      <c r="S223" s="7" t="s">
        <v>111</v>
      </c>
    </row>
    <row r="224" spans="5:19" ht="12.75">
      <c r="E224" s="7" t="s">
        <v>109</v>
      </c>
      <c r="S224" s="100" t="s">
        <v>112</v>
      </c>
    </row>
  </sheetData>
  <sheetProtection/>
  <mergeCells count="117">
    <mergeCell ref="P216:V216"/>
    <mergeCell ref="P43:R43"/>
    <mergeCell ref="L51:N51"/>
    <mergeCell ref="N39:P39"/>
    <mergeCell ref="R39:T39"/>
    <mergeCell ref="P41:R41"/>
    <mergeCell ref="L47:N47"/>
    <mergeCell ref="P47:R47"/>
    <mergeCell ref="T47:V47"/>
    <mergeCell ref="T118:V119"/>
    <mergeCell ref="P35:R35"/>
    <mergeCell ref="O37:P37"/>
    <mergeCell ref="R37:S37"/>
    <mergeCell ref="F5:J5"/>
    <mergeCell ref="F7:J7"/>
    <mergeCell ref="L27:V27"/>
    <mergeCell ref="P29:R29"/>
    <mergeCell ref="P31:R31"/>
    <mergeCell ref="P33:R33"/>
    <mergeCell ref="C2:V2"/>
    <mergeCell ref="K13:N13"/>
    <mergeCell ref="K14:N14"/>
    <mergeCell ref="C23:V23"/>
    <mergeCell ref="F18:T19"/>
    <mergeCell ref="C49:J49"/>
    <mergeCell ref="P65:R65"/>
    <mergeCell ref="P59:R60"/>
    <mergeCell ref="P51:R51"/>
    <mergeCell ref="L65:N65"/>
    <mergeCell ref="L59:N60"/>
    <mergeCell ref="P118:R119"/>
    <mergeCell ref="C63:J63"/>
    <mergeCell ref="D118:J119"/>
    <mergeCell ref="L118:N119"/>
    <mergeCell ref="D108:D117"/>
    <mergeCell ref="C80:J80"/>
    <mergeCell ref="L94:N94"/>
    <mergeCell ref="P94:R94"/>
    <mergeCell ref="P73:R74"/>
    <mergeCell ref="D97:D107"/>
    <mergeCell ref="T94:V94"/>
    <mergeCell ref="D93:J95"/>
    <mergeCell ref="T65:V65"/>
    <mergeCell ref="L97:N97"/>
    <mergeCell ref="P97:R97"/>
    <mergeCell ref="T97:V97"/>
    <mergeCell ref="L90:N91"/>
    <mergeCell ref="P90:R91"/>
    <mergeCell ref="T90:V91"/>
    <mergeCell ref="L73:N74"/>
    <mergeCell ref="T73:V74"/>
    <mergeCell ref="D51:J51"/>
    <mergeCell ref="D59:J60"/>
    <mergeCell ref="D65:J65"/>
    <mergeCell ref="D67:J71"/>
    <mergeCell ref="T51:V51"/>
    <mergeCell ref="T59:V60"/>
    <mergeCell ref="E99:J103"/>
    <mergeCell ref="E105:J106"/>
    <mergeCell ref="D53:J57"/>
    <mergeCell ref="D73:J74"/>
    <mergeCell ref="D82:J84"/>
    <mergeCell ref="D86:J88"/>
    <mergeCell ref="D90:J91"/>
    <mergeCell ref="P115:R115"/>
    <mergeCell ref="T115:V115"/>
    <mergeCell ref="L105:N106"/>
    <mergeCell ref="P105:R106"/>
    <mergeCell ref="T105:V106"/>
    <mergeCell ref="T124:V125"/>
    <mergeCell ref="E110:J112"/>
    <mergeCell ref="L111:N111"/>
    <mergeCell ref="L108:N108"/>
    <mergeCell ref="P108:R108"/>
    <mergeCell ref="P111:R111"/>
    <mergeCell ref="T108:V108"/>
    <mergeCell ref="T111:V111"/>
    <mergeCell ref="E114:J116"/>
    <mergeCell ref="L115:N115"/>
    <mergeCell ref="P133:R134"/>
    <mergeCell ref="D124:J125"/>
    <mergeCell ref="L124:N125"/>
    <mergeCell ref="P124:R125"/>
    <mergeCell ref="T133:V134"/>
    <mergeCell ref="C137:J137"/>
    <mergeCell ref="C122:J122"/>
    <mergeCell ref="D139:J140"/>
    <mergeCell ref="L139:N140"/>
    <mergeCell ref="P139:R140"/>
    <mergeCell ref="T139:V140"/>
    <mergeCell ref="D127:J131"/>
    <mergeCell ref="D133:J134"/>
    <mergeCell ref="L133:N134"/>
    <mergeCell ref="C143:J143"/>
    <mergeCell ref="D145:J147"/>
    <mergeCell ref="L145:N145"/>
    <mergeCell ref="L146:N147"/>
    <mergeCell ref="T149:V150"/>
    <mergeCell ref="D77:V78"/>
    <mergeCell ref="D149:J151"/>
    <mergeCell ref="L149:N150"/>
    <mergeCell ref="L151:N151"/>
    <mergeCell ref="P151:R151"/>
    <mergeCell ref="P145:R145"/>
    <mergeCell ref="P146:R147"/>
    <mergeCell ref="T145:V145"/>
    <mergeCell ref="T146:V147"/>
    <mergeCell ref="D162:V163"/>
    <mergeCell ref="C165:V165"/>
    <mergeCell ref="F13:H13"/>
    <mergeCell ref="F15:I15"/>
    <mergeCell ref="D156:J160"/>
    <mergeCell ref="L157:N158"/>
    <mergeCell ref="P157:R158"/>
    <mergeCell ref="T157:V158"/>
    <mergeCell ref="T151:V151"/>
    <mergeCell ref="P149:R150"/>
  </mergeCells>
  <hyperlinks>
    <hyperlink ref="S224" r:id="rId1" display="www.smartbrno.cz"/>
  </hyperlinks>
  <printOptions/>
  <pageMargins left="0.77" right="0.37" top="0.53" bottom="0.67" header="0.24" footer="0.2"/>
  <pageSetup horizontalDpi="600" verticalDpi="600" orientation="portrait" scale="95"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7"/>
  <dimension ref="C2:W22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57421875" style="7" customWidth="1"/>
    <col min="2" max="2" width="1.1484375" style="7" customWidth="1"/>
    <col min="3" max="3" width="1.8515625" style="7" customWidth="1"/>
    <col min="4" max="4" width="2.57421875" style="7" customWidth="1"/>
    <col min="5" max="5" width="5.00390625" style="7" customWidth="1"/>
    <col min="6" max="6" width="8.140625" style="7" customWidth="1"/>
    <col min="7" max="7" width="6.57421875" style="7" customWidth="1"/>
    <col min="8" max="8" width="6.421875" style="7" customWidth="1"/>
    <col min="9" max="9" width="7.421875" style="7" customWidth="1"/>
    <col min="10" max="10" width="7.7109375" style="7" customWidth="1"/>
    <col min="11" max="11" width="1.28515625" style="7" customWidth="1"/>
    <col min="12" max="12" width="4.7109375" style="7" customWidth="1"/>
    <col min="13" max="13" width="3.28125" style="7" customWidth="1"/>
    <col min="14" max="14" width="4.7109375" style="7" customWidth="1"/>
    <col min="15" max="15" width="3.7109375" style="7" customWidth="1"/>
    <col min="16" max="16" width="4.7109375" style="7" customWidth="1"/>
    <col min="17" max="17" width="3.28125" style="7" customWidth="1"/>
    <col min="18" max="18" width="4.7109375" style="7" customWidth="1"/>
    <col min="19" max="19" width="3.7109375" style="7" customWidth="1"/>
    <col min="20" max="20" width="4.7109375" style="7" customWidth="1"/>
    <col min="21" max="21" width="3.28125" style="7" customWidth="1"/>
    <col min="22" max="22" width="4.7109375" style="7" customWidth="1"/>
    <col min="23" max="23" width="9.140625" style="7" customWidth="1"/>
    <col min="24" max="26" width="11.421875" style="7" bestFit="1" customWidth="1"/>
    <col min="27" max="16384" width="9.140625" style="7" customWidth="1"/>
  </cols>
  <sheetData>
    <row r="2" spans="3:22" ht="15.75">
      <c r="C2" s="180" t="s">
        <v>113</v>
      </c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</row>
    <row r="4" spans="3:22" ht="12.75"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</row>
    <row r="5" spans="3:15" ht="15.75">
      <c r="C5" s="7" t="s">
        <v>76</v>
      </c>
      <c r="F5" s="183">
        <f>FIRMA!E7</f>
        <v>0</v>
      </c>
      <c r="G5" s="183"/>
      <c r="H5" s="183"/>
      <c r="I5" s="183"/>
      <c r="J5" s="183"/>
      <c r="K5" s="72"/>
      <c r="O5" s="7" t="s">
        <v>120</v>
      </c>
    </row>
    <row r="7" spans="3:22" ht="15.75">
      <c r="C7" s="7" t="s">
        <v>2</v>
      </c>
      <c r="F7" s="159">
        <f>FIRMA!E14</f>
        <v>0</v>
      </c>
      <c r="G7" s="159"/>
      <c r="H7" s="159"/>
      <c r="I7" s="159"/>
      <c r="J7" s="159"/>
      <c r="K7" s="73"/>
      <c r="O7" s="186" t="s">
        <v>117</v>
      </c>
      <c r="P7" s="186"/>
      <c r="Q7" s="186"/>
      <c r="R7" s="186"/>
      <c r="S7" s="186"/>
      <c r="T7" s="186"/>
      <c r="U7" s="186"/>
      <c r="V7" s="186"/>
    </row>
    <row r="9" spans="3:22" ht="12.75">
      <c r="C9" s="7" t="s">
        <v>10</v>
      </c>
      <c r="K9" s="8"/>
      <c r="L9" s="8"/>
      <c r="M9" s="8"/>
      <c r="N9" s="8"/>
      <c r="O9" s="99" t="s">
        <v>108</v>
      </c>
      <c r="P9" s="99"/>
      <c r="Q9" s="99"/>
      <c r="R9" s="99"/>
      <c r="S9" s="99"/>
      <c r="T9" s="99"/>
      <c r="U9" s="99"/>
      <c r="V9" s="99"/>
    </row>
    <row r="10" spans="6:22" ht="12.75">
      <c r="F10" s="170">
        <f>FIRMA!E9</f>
        <v>0</v>
      </c>
      <c r="G10" s="170"/>
      <c r="H10" s="170"/>
      <c r="K10" s="7">
        <f>FIRMA!I9</f>
        <v>0</v>
      </c>
      <c r="O10" s="99" t="s">
        <v>109</v>
      </c>
      <c r="P10" s="99"/>
      <c r="Q10" s="99"/>
      <c r="R10" s="99"/>
      <c r="S10" s="99"/>
      <c r="T10" s="99"/>
      <c r="U10" s="99"/>
      <c r="V10" s="99"/>
    </row>
    <row r="11" spans="6:16" ht="12.75">
      <c r="F11" s="159">
        <f>FIRMA!E11</f>
        <v>0</v>
      </c>
      <c r="G11" s="159"/>
      <c r="H11" s="159"/>
      <c r="J11" s="74"/>
      <c r="K11" s="74">
        <f>FIRMA!I11</f>
        <v>0</v>
      </c>
      <c r="L11" s="74"/>
      <c r="M11" s="74"/>
      <c r="N11" s="74"/>
      <c r="O11" s="8"/>
      <c r="P11" s="8"/>
    </row>
    <row r="12" spans="15:21" ht="12.75">
      <c r="O12" s="99" t="s">
        <v>118</v>
      </c>
      <c r="P12" s="99"/>
      <c r="Q12" s="99"/>
      <c r="R12" s="99"/>
      <c r="S12" s="99"/>
      <c r="T12" s="99"/>
      <c r="U12" s="99"/>
    </row>
    <row r="13" spans="3:22" ht="12.75">
      <c r="C13" s="7" t="s">
        <v>3</v>
      </c>
      <c r="F13" s="158">
        <f>FIRMA!E16</f>
        <v>0</v>
      </c>
      <c r="G13" s="158"/>
      <c r="H13" s="158"/>
      <c r="K13" s="159"/>
      <c r="L13" s="159"/>
      <c r="M13" s="159"/>
      <c r="N13" s="159"/>
      <c r="O13" s="73" t="s">
        <v>119</v>
      </c>
      <c r="P13" s="73"/>
      <c r="Q13" s="73"/>
      <c r="R13" s="73"/>
      <c r="S13" s="73"/>
      <c r="T13" s="73"/>
      <c r="U13" s="73"/>
      <c r="V13" s="74"/>
    </row>
    <row r="14" spans="3:22" ht="12.75">
      <c r="C14" s="7" t="s">
        <v>7</v>
      </c>
      <c r="F14" s="75">
        <f>FIRMA!E18</f>
        <v>0</v>
      </c>
      <c r="G14" s="75"/>
      <c r="H14" s="75"/>
      <c r="K14" s="159"/>
      <c r="L14" s="159"/>
      <c r="M14" s="159"/>
      <c r="N14" s="159"/>
      <c r="O14" s="74"/>
      <c r="P14" s="74"/>
      <c r="Q14" s="74"/>
      <c r="R14" s="74"/>
      <c r="S14" s="74"/>
      <c r="T14" s="74"/>
      <c r="U14" s="74"/>
      <c r="V14" s="74"/>
    </row>
    <row r="15" spans="3:9" ht="12.75">
      <c r="C15" s="7" t="s">
        <v>6</v>
      </c>
      <c r="F15" s="159">
        <f>FIRMA!E20</f>
        <v>0</v>
      </c>
      <c r="G15" s="159"/>
      <c r="H15" s="159"/>
      <c r="I15" s="159"/>
    </row>
    <row r="16" spans="3:22" ht="12.75"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</row>
    <row r="18" spans="3:22" ht="12.75" customHeight="1">
      <c r="C18" s="7" t="s">
        <v>79</v>
      </c>
      <c r="F18" s="182">
        <f>FIRMA!E24</f>
        <v>0</v>
      </c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74"/>
      <c r="V18" s="74"/>
    </row>
    <row r="19" spans="6:22" ht="12.75"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74"/>
      <c r="V19" s="74"/>
    </row>
    <row r="20" spans="3:22" ht="12.75">
      <c r="C20" s="76"/>
      <c r="D20" s="76"/>
      <c r="E20" s="76"/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</row>
    <row r="21" spans="3:22" ht="3" customHeight="1">
      <c r="C21" s="81"/>
      <c r="D21" s="81"/>
      <c r="E21" s="81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</row>
    <row r="22" spans="6:22" ht="12.75"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</row>
    <row r="23" spans="3:22" ht="15">
      <c r="C23" s="181" t="s">
        <v>80</v>
      </c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</row>
    <row r="24" spans="3:22" ht="6.75" customHeight="1">
      <c r="C24" s="78"/>
      <c r="D24" s="78"/>
      <c r="E24" s="78"/>
      <c r="F24" s="78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</row>
    <row r="25" spans="3:22" ht="12.75">
      <c r="C25" s="83" t="str">
        <f>MERIDLO!C3</f>
        <v>1. Obecné údaje o jednotce</v>
      </c>
      <c r="D25" s="83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</row>
    <row r="26" spans="3:4" ht="3" customHeight="1">
      <c r="C26" s="80"/>
      <c r="D26" s="80"/>
    </row>
    <row r="27" spans="5:22" ht="12.75">
      <c r="E27" s="7" t="str">
        <f>MERIDLO!C5</f>
        <v>1.1. Název měřidla (max. 8 znaků):</v>
      </c>
      <c r="L27" s="162">
        <f>MERIDLO!H5</f>
        <v>0</v>
      </c>
      <c r="M27" s="162"/>
      <c r="N27" s="162"/>
      <c r="O27" s="162"/>
      <c r="P27" s="162"/>
      <c r="Q27" s="162"/>
      <c r="R27" s="162"/>
      <c r="S27" s="162"/>
      <c r="T27" s="162"/>
      <c r="U27" s="162"/>
      <c r="V27" s="162"/>
    </row>
    <row r="28" ht="3" customHeight="1"/>
    <row r="29" spans="5:18" ht="12.75">
      <c r="E29" s="7" t="str">
        <f>MERIDLO!C7</f>
        <v>1.2. Měřicí okruhy:</v>
      </c>
      <c r="P29" s="162">
        <f>COUNTIF(MERIDLO!G44:G46,"&gt;1")</f>
        <v>0</v>
      </c>
      <c r="Q29" s="162"/>
      <c r="R29" s="162"/>
    </row>
    <row r="30" ht="3" customHeight="1"/>
    <row r="31" spans="5:18" ht="12.75">
      <c r="E31" s="7" t="str">
        <f>MERIDLO!C11</f>
        <v>1.3. Tolerance mezí sytosti páry</v>
      </c>
      <c r="P31" s="162">
        <f>MERIDLO!H11</f>
        <v>0</v>
      </c>
      <c r="Q31" s="162"/>
      <c r="R31" s="162"/>
    </row>
    <row r="32" ht="3" customHeight="1"/>
    <row r="33" spans="5:18" ht="12.75">
      <c r="E33" s="7" t="str">
        <f>MERIDLO!C13</f>
        <v>1.4. Šířka pásma mokré páry</v>
      </c>
      <c r="P33" s="162">
        <f>MERIDLO!H13</f>
        <v>0</v>
      </c>
      <c r="Q33" s="162"/>
      <c r="R33" s="162"/>
    </row>
    <row r="34" ht="3" customHeight="1"/>
    <row r="35" spans="5:18" ht="12.75">
      <c r="E35" s="7" t="str">
        <f>MERIDLO!C15</f>
        <v>1.5. Hystereze ( °C)</v>
      </c>
      <c r="P35" s="162">
        <f>MERIDLO!H15</f>
        <v>0</v>
      </c>
      <c r="Q35" s="162"/>
      <c r="R35" s="162"/>
    </row>
    <row r="36" ht="3" customHeight="1"/>
    <row r="37" spans="5:19" ht="12.75">
      <c r="E37" s="7" t="str">
        <f>MERIDLO!C17</f>
        <v>1.6. Ověření měřidla ČMI  /  doklad o ověření </v>
      </c>
      <c r="O37" s="162" t="str">
        <f>IF(MERIDLO!L44,"ANO","NE")</f>
        <v>NE</v>
      </c>
      <c r="P37" s="162"/>
      <c r="R37" s="162" t="str">
        <f>IF(MERIDLO!L45,"ANO","NE")</f>
        <v>NE</v>
      </c>
      <c r="S37" s="162"/>
    </row>
    <row r="38" ht="3" customHeight="1"/>
    <row r="39" spans="5:20" ht="12.75">
      <c r="E39" s="7" t="str">
        <f>MERIDLO!C19</f>
        <v>1.7. Sériová komunikace a síťová adresa pro RS485</v>
      </c>
      <c r="N39" s="185" t="str">
        <f>VLOOKUP(MERIDLO!G49,MERIDLO!D49:E50,2)</f>
        <v>RS232</v>
      </c>
      <c r="O39" s="185"/>
      <c r="P39" s="185"/>
      <c r="R39" s="170">
        <f>MERIDLO!H20</f>
        <v>0</v>
      </c>
      <c r="S39" s="170"/>
      <c r="T39" s="170"/>
    </row>
    <row r="40" ht="3" customHeight="1"/>
    <row r="41" spans="5:18" ht="12.75">
      <c r="E41" s="7" t="str">
        <f>MERIDLO!C22</f>
        <v>1.8. Kabel pro komunikaci</v>
      </c>
      <c r="P41" s="162" t="str">
        <f>IF(MERIDLO!L46,"ANO","NE")</f>
        <v>NE</v>
      </c>
      <c r="Q41" s="162"/>
      <c r="R41" s="162"/>
    </row>
    <row r="42" ht="3" customHeight="1"/>
    <row r="43" spans="5:18" ht="12.75">
      <c r="E43" s="7" t="str">
        <f>MERIDLO!C24</f>
        <v>1.9. Rozšířená paměť pro záznam hodnot</v>
      </c>
      <c r="P43" s="162" t="str">
        <f>IF(MERIDLO!L47,"ANO","NE")</f>
        <v>NE</v>
      </c>
      <c r="Q43" s="162"/>
      <c r="R43" s="162"/>
    </row>
    <row r="44" ht="3" customHeight="1"/>
    <row r="45" ht="12" customHeight="1"/>
    <row r="46" spans="3:22" ht="3" customHeight="1"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1"/>
    </row>
    <row r="47" spans="12:22" ht="12" customHeight="1">
      <c r="L47" s="162" t="s">
        <v>72</v>
      </c>
      <c r="M47" s="162"/>
      <c r="N47" s="162"/>
      <c r="P47" s="162" t="s">
        <v>82</v>
      </c>
      <c r="Q47" s="162"/>
      <c r="R47" s="162"/>
      <c r="T47" s="162" t="s">
        <v>83</v>
      </c>
      <c r="U47" s="162"/>
      <c r="V47" s="162"/>
    </row>
    <row r="48" ht="4.5" customHeight="1"/>
    <row r="49" spans="3:22" ht="12.75">
      <c r="C49" s="163" t="str">
        <f>'OKRUH 1'!C5:K5</f>
        <v>2. Měření teploty páry</v>
      </c>
      <c r="D49" s="163"/>
      <c r="E49" s="163"/>
      <c r="F49" s="163"/>
      <c r="G49" s="163"/>
      <c r="H49" s="163"/>
      <c r="I49" s="163"/>
      <c r="J49" s="163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4"/>
    </row>
    <row r="50" ht="3" customHeight="1"/>
    <row r="51" spans="4:22" ht="12.75">
      <c r="D51" s="169" t="str">
        <f>'OKRUH 1'!C7</f>
        <v>2.1. Typ výstupního signálu snímače teploty páry</v>
      </c>
      <c r="E51" s="169"/>
      <c r="F51" s="169"/>
      <c r="G51" s="169"/>
      <c r="H51" s="169"/>
      <c r="I51" s="169"/>
      <c r="J51" s="169"/>
      <c r="L51" s="162" t="str">
        <f>IF(P29&gt;0,VLOOKUP('OKRUH 1'!D133,'OKRUH 1'!B133:C135,2)," ")</f>
        <v> </v>
      </c>
      <c r="M51" s="162"/>
      <c r="N51" s="162"/>
      <c r="P51" s="162" t="str">
        <f>IF(P29&gt;1,VLOOKUP('OKRUH 2'!D133,'OKRUH 2'!B133:C135,2)," ")</f>
        <v> </v>
      </c>
      <c r="Q51" s="162"/>
      <c r="R51" s="162"/>
      <c r="T51" s="162" t="str">
        <f>IF(P29&gt;2,VLOOKUP('OKRUH 3'!D133,'OKRUH 3'!B133:C135,2)," ")</f>
        <v> </v>
      </c>
      <c r="U51" s="162"/>
      <c r="V51" s="162"/>
    </row>
    <row r="52" spans="4:22" ht="3" customHeight="1"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</row>
    <row r="53" spans="4:10" ht="6.75" customHeight="1">
      <c r="D53" s="166" t="str">
        <f>'OKRUH 1'!C8</f>
        <v>2.2. Rozsah měřených teplot odpovídající mezním hodnotám signálů snímače (u Pt100 jen max. měřenou teplotu)</v>
      </c>
      <c r="E53" s="166"/>
      <c r="F53" s="166"/>
      <c r="G53" s="166"/>
      <c r="H53" s="166"/>
      <c r="I53" s="166"/>
      <c r="J53" s="166"/>
    </row>
    <row r="54" spans="4:22" ht="12.75">
      <c r="D54" s="166"/>
      <c r="E54" s="166"/>
      <c r="F54" s="166"/>
      <c r="G54" s="166"/>
      <c r="H54" s="166"/>
      <c r="I54" s="166"/>
      <c r="J54" s="166"/>
      <c r="L54" s="7">
        <f>'OKRUH 1'!H9</f>
        <v>0</v>
      </c>
      <c r="M54" s="86" t="s">
        <v>84</v>
      </c>
      <c r="N54" s="7">
        <f>'OKRUH 1'!J9</f>
        <v>0</v>
      </c>
      <c r="O54" s="7" t="s">
        <v>25</v>
      </c>
      <c r="P54" s="7">
        <f>'OKRUH 2'!H9</f>
        <v>0</v>
      </c>
      <c r="Q54" s="86" t="s">
        <v>84</v>
      </c>
      <c r="R54" s="7">
        <f>'OKRUH 2'!J9</f>
        <v>0</v>
      </c>
      <c r="S54" s="7" t="s">
        <v>25</v>
      </c>
      <c r="T54" s="7">
        <f>'OKRUH 3'!H9</f>
        <v>0</v>
      </c>
      <c r="U54" s="86" t="s">
        <v>84</v>
      </c>
      <c r="V54" s="7">
        <f>'OKRUH 3'!J9</f>
        <v>0</v>
      </c>
    </row>
    <row r="55" spans="4:21" ht="6.75" customHeight="1">
      <c r="D55" s="166"/>
      <c r="E55" s="166"/>
      <c r="F55" s="166"/>
      <c r="G55" s="166"/>
      <c r="H55" s="166"/>
      <c r="I55" s="166"/>
      <c r="J55" s="166"/>
      <c r="M55" s="86"/>
      <c r="Q55" s="86"/>
      <c r="U55" s="86"/>
    </row>
    <row r="56" spans="4:22" ht="12.75">
      <c r="D56" s="166"/>
      <c r="E56" s="166"/>
      <c r="F56" s="166"/>
      <c r="G56" s="166"/>
      <c r="H56" s="166"/>
      <c r="I56" s="166"/>
      <c r="J56" s="166"/>
      <c r="L56" s="7">
        <f>'OKRUH 1'!H11</f>
        <v>0</v>
      </c>
      <c r="M56" s="86" t="s">
        <v>84</v>
      </c>
      <c r="N56" s="7">
        <f>'OKRUH 1'!J11</f>
        <v>0</v>
      </c>
      <c r="O56" s="7" t="s">
        <v>25</v>
      </c>
      <c r="P56" s="7">
        <f>'OKRUH 2'!H11</f>
        <v>0</v>
      </c>
      <c r="Q56" s="86" t="s">
        <v>84</v>
      </c>
      <c r="R56" s="7">
        <f>'OKRUH 2'!J11</f>
        <v>0</v>
      </c>
      <c r="S56" s="7" t="s">
        <v>25</v>
      </c>
      <c r="T56" s="7">
        <f>'OKRUH 3'!H11</f>
        <v>0</v>
      </c>
      <c r="U56" s="86" t="s">
        <v>84</v>
      </c>
      <c r="V56" s="7">
        <f>'OKRUH 3'!J11</f>
        <v>0</v>
      </c>
    </row>
    <row r="57" spans="4:10" ht="6.75" customHeight="1">
      <c r="D57" s="166"/>
      <c r="E57" s="166"/>
      <c r="F57" s="166"/>
      <c r="G57" s="166"/>
      <c r="H57" s="166"/>
      <c r="I57" s="166"/>
      <c r="J57" s="166"/>
    </row>
    <row r="58" spans="4:22" ht="3" customHeight="1"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</row>
    <row r="59" spans="4:22" ht="12.75" customHeight="1">
      <c r="D59" s="166" t="str">
        <f>'OKRUH 1'!C12</f>
        <v>2.3. Text názvu kanálu teploty zobrazovaný na displeji – max. 12 znaků</v>
      </c>
      <c r="E59" s="166"/>
      <c r="F59" s="166"/>
      <c r="G59" s="166"/>
      <c r="H59" s="166"/>
      <c r="I59" s="166"/>
      <c r="J59" s="166"/>
      <c r="L59" s="178">
        <f>'OKRUH 1'!H13</f>
        <v>0</v>
      </c>
      <c r="M59" s="178"/>
      <c r="N59" s="178"/>
      <c r="P59" s="167">
        <f>'OKRUH 2'!H13</f>
        <v>0</v>
      </c>
      <c r="Q59" s="167"/>
      <c r="R59" s="167"/>
      <c r="T59" s="167">
        <f>'OKRUH 3'!H13</f>
        <v>0</v>
      </c>
      <c r="U59" s="167"/>
      <c r="V59" s="167"/>
    </row>
    <row r="60" spans="4:22" ht="12.75">
      <c r="D60" s="166"/>
      <c r="E60" s="166"/>
      <c r="F60" s="166"/>
      <c r="G60" s="166"/>
      <c r="H60" s="166"/>
      <c r="I60" s="166"/>
      <c r="J60" s="166"/>
      <c r="L60" s="179"/>
      <c r="M60" s="179"/>
      <c r="N60" s="179"/>
      <c r="P60" s="168"/>
      <c r="Q60" s="168"/>
      <c r="R60" s="168"/>
      <c r="T60" s="168"/>
      <c r="U60" s="168"/>
      <c r="V60" s="168"/>
    </row>
    <row r="61" ht="3" customHeight="1"/>
    <row r="63" spans="3:22" ht="12.75">
      <c r="C63" s="163" t="str">
        <f>'OKRUH 1'!C18:K18</f>
        <v>3. Měření tlaku páry</v>
      </c>
      <c r="D63" s="163"/>
      <c r="E63" s="163"/>
      <c r="F63" s="163"/>
      <c r="G63" s="163"/>
      <c r="H63" s="163"/>
      <c r="I63" s="163"/>
      <c r="J63" s="163"/>
      <c r="K63" s="84"/>
      <c r="L63" s="84"/>
      <c r="M63" s="84"/>
      <c r="N63" s="84"/>
      <c r="O63" s="84"/>
      <c r="P63" s="84"/>
      <c r="Q63" s="84"/>
      <c r="R63" s="84"/>
      <c r="S63" s="84"/>
      <c r="T63" s="84"/>
      <c r="U63" s="84"/>
      <c r="V63" s="84"/>
    </row>
    <row r="64" ht="3" customHeight="1"/>
    <row r="65" spans="4:22" ht="12.75">
      <c r="D65" s="170" t="str">
        <f>'OKRUH 1'!C20</f>
        <v>3.1. Typ výstupního signálu snímače tlaku páry</v>
      </c>
      <c r="E65" s="170"/>
      <c r="F65" s="170"/>
      <c r="G65" s="170"/>
      <c r="H65" s="170"/>
      <c r="I65" s="170"/>
      <c r="J65" s="170"/>
      <c r="L65" s="162" t="str">
        <f>IF(P29&gt;0,VLOOKUP('OKRUH 1'!E133,'OKRUH 1'!B133:C135,2)," ")</f>
        <v> </v>
      </c>
      <c r="M65" s="162"/>
      <c r="N65" s="162"/>
      <c r="P65" s="162" t="str">
        <f>IF(P29&gt;1,VLOOKUP('OKRUH 2'!E133,'OKRUH 2'!B133:C135,2)," ")</f>
        <v> </v>
      </c>
      <c r="Q65" s="162"/>
      <c r="R65" s="162"/>
      <c r="T65" s="162" t="str">
        <f>IF(P29&gt;2,VLOOKUP('OKRUH 3'!E133,'OKRUH 3'!B133:C135,2)," ")</f>
        <v> </v>
      </c>
      <c r="U65" s="162"/>
      <c r="V65" s="162"/>
    </row>
    <row r="66" spans="4:22" ht="3" customHeight="1"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</row>
    <row r="67" spans="4:10" ht="6.75" customHeight="1">
      <c r="D67" s="171" t="str">
        <f>'OKRUH 1'!C21</f>
        <v>3.2. Rozsah snímače absolutního statického tlaku
(v případě relativního tlaku je nutné uvést nadmořskou výšku v metrech)</v>
      </c>
      <c r="E67" s="171"/>
      <c r="F67" s="171"/>
      <c r="G67" s="171"/>
      <c r="H67" s="171"/>
      <c r="I67" s="171"/>
      <c r="J67" s="171"/>
    </row>
    <row r="68" spans="4:23" ht="12.75" customHeight="1">
      <c r="D68" s="171"/>
      <c r="E68" s="171"/>
      <c r="F68" s="171"/>
      <c r="G68" s="171"/>
      <c r="H68" s="171"/>
      <c r="I68" s="171"/>
      <c r="J68" s="171"/>
      <c r="L68" s="7">
        <f>'OKRUH 1'!H22</f>
        <v>0</v>
      </c>
      <c r="M68" s="86" t="s">
        <v>84</v>
      </c>
      <c r="N68" s="7">
        <f>'OKRUH 1'!J22</f>
        <v>0</v>
      </c>
      <c r="O68" s="98" t="s">
        <v>26</v>
      </c>
      <c r="P68" s="7">
        <f>'OKRUH 2'!H22</f>
        <v>0</v>
      </c>
      <c r="Q68" s="86" t="s">
        <v>84</v>
      </c>
      <c r="R68" s="7">
        <f>'OKRUH 2'!J22</f>
        <v>0</v>
      </c>
      <c r="S68" s="98" t="s">
        <v>26</v>
      </c>
      <c r="T68" s="7">
        <f>'OKRUH 3'!H22</f>
        <v>0</v>
      </c>
      <c r="U68" s="86" t="s">
        <v>84</v>
      </c>
      <c r="V68" s="7">
        <f>'OKRUH 3'!J22</f>
        <v>0</v>
      </c>
      <c r="W68" s="98"/>
    </row>
    <row r="69" spans="4:21" ht="6.75" customHeight="1">
      <c r="D69" s="171"/>
      <c r="E69" s="171"/>
      <c r="F69" s="171"/>
      <c r="G69" s="171"/>
      <c r="H69" s="171"/>
      <c r="I69" s="171"/>
      <c r="J69" s="171"/>
      <c r="M69" s="86"/>
      <c r="Q69" s="86"/>
      <c r="U69" s="86"/>
    </row>
    <row r="70" spans="4:23" ht="12.75" customHeight="1">
      <c r="D70" s="171"/>
      <c r="E70" s="171"/>
      <c r="F70" s="171"/>
      <c r="G70" s="171"/>
      <c r="H70" s="171"/>
      <c r="I70" s="171"/>
      <c r="J70" s="171"/>
      <c r="L70" s="7">
        <f>'OKRUH 1'!H24</f>
        <v>0</v>
      </c>
      <c r="M70" s="86" t="s">
        <v>84</v>
      </c>
      <c r="N70" s="7">
        <f>'OKRUH 1'!J24</f>
        <v>0</v>
      </c>
      <c r="O70" s="98" t="s">
        <v>26</v>
      </c>
      <c r="P70" s="7">
        <f>'OKRUH 2'!H24</f>
        <v>0</v>
      </c>
      <c r="Q70" s="86" t="s">
        <v>84</v>
      </c>
      <c r="R70" s="7">
        <f>'OKRUH 2'!J24</f>
        <v>0</v>
      </c>
      <c r="S70" s="98" t="s">
        <v>26</v>
      </c>
      <c r="T70" s="7">
        <f>'OKRUH 3'!H24</f>
        <v>0</v>
      </c>
      <c r="U70" s="86" t="s">
        <v>84</v>
      </c>
      <c r="V70" s="7">
        <f>'OKRUH 3'!J24</f>
        <v>0</v>
      </c>
      <c r="W70" s="98"/>
    </row>
    <row r="71" spans="4:10" ht="6.75" customHeight="1">
      <c r="D71" s="171"/>
      <c r="E71" s="171"/>
      <c r="F71" s="171"/>
      <c r="G71" s="171"/>
      <c r="H71" s="171"/>
      <c r="I71" s="171"/>
      <c r="J71" s="171"/>
    </row>
    <row r="72" spans="4:22" ht="3" customHeight="1"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</row>
    <row r="73" spans="4:22" ht="12.75" customHeight="1">
      <c r="D73" s="166" t="str">
        <f>'OKRUH 1'!C25</f>
        <v>3.3. Text názvu kanálu tlaku páry zobrazovaný na displeji – max. 12 znaků</v>
      </c>
      <c r="E73" s="166"/>
      <c r="F73" s="166"/>
      <c r="G73" s="166"/>
      <c r="H73" s="166"/>
      <c r="I73" s="166"/>
      <c r="J73" s="166"/>
      <c r="L73" s="167">
        <f>'OKRUH 1'!H26</f>
        <v>0</v>
      </c>
      <c r="M73" s="167"/>
      <c r="N73" s="167"/>
      <c r="P73" s="167">
        <f>'OKRUH 2'!H26</f>
        <v>0</v>
      </c>
      <c r="Q73" s="167"/>
      <c r="R73" s="167"/>
      <c r="T73" s="167">
        <f>'OKRUH 3'!H26</f>
        <v>0</v>
      </c>
      <c r="U73" s="167"/>
      <c r="V73" s="167"/>
    </row>
    <row r="74" spans="4:22" ht="12.75">
      <c r="D74" s="166"/>
      <c r="E74" s="166"/>
      <c r="F74" s="166"/>
      <c r="G74" s="166"/>
      <c r="H74" s="166"/>
      <c r="I74" s="166"/>
      <c r="J74" s="166"/>
      <c r="L74" s="168"/>
      <c r="M74" s="168"/>
      <c r="N74" s="168"/>
      <c r="P74" s="168"/>
      <c r="Q74" s="168"/>
      <c r="R74" s="168"/>
      <c r="T74" s="168"/>
      <c r="U74" s="168"/>
      <c r="V74" s="168"/>
    </row>
    <row r="75" ht="3" customHeight="1"/>
    <row r="76" spans="4:22" ht="3" customHeight="1"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</row>
    <row r="77" spans="4:22" ht="12.75">
      <c r="D77" s="155" t="s">
        <v>85</v>
      </c>
      <c r="E77" s="155"/>
      <c r="F77" s="155"/>
      <c r="G77" s="155"/>
      <c r="H77" s="155"/>
      <c r="I77" s="155"/>
      <c r="J77" s="155"/>
      <c r="K77" s="155"/>
      <c r="L77" s="155"/>
      <c r="M77" s="155"/>
      <c r="N77" s="155"/>
      <c r="O77" s="155"/>
      <c r="P77" s="155"/>
      <c r="Q77" s="155"/>
      <c r="R77" s="155"/>
      <c r="S77" s="155"/>
      <c r="T77" s="155"/>
      <c r="U77" s="155"/>
      <c r="V77" s="155"/>
    </row>
    <row r="78" spans="4:22" ht="12.75">
      <c r="D78" s="156"/>
      <c r="E78" s="156"/>
      <c r="F78" s="156"/>
      <c r="G78" s="156"/>
      <c r="H78" s="156"/>
      <c r="I78" s="156"/>
      <c r="J78" s="156"/>
      <c r="K78" s="156"/>
      <c r="L78" s="156"/>
      <c r="M78" s="156"/>
      <c r="N78" s="156"/>
      <c r="O78" s="156"/>
      <c r="P78" s="156"/>
      <c r="Q78" s="156"/>
      <c r="R78" s="156"/>
      <c r="S78" s="156"/>
      <c r="T78" s="156"/>
      <c r="U78" s="156"/>
      <c r="V78" s="156"/>
    </row>
    <row r="79" spans="4:22" ht="12.75">
      <c r="D79" s="79"/>
      <c r="E79" s="79"/>
      <c r="F79" s="79"/>
      <c r="G79" s="79"/>
      <c r="H79" s="79"/>
      <c r="I79" s="79"/>
      <c r="J79" s="79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</row>
    <row r="80" spans="3:22" ht="12" customHeight="1">
      <c r="C80" s="163" t="str">
        <f>'OKRUH 1'!C31:K31</f>
        <v>4. Měření průtoku páry</v>
      </c>
      <c r="D80" s="163"/>
      <c r="E80" s="163"/>
      <c r="F80" s="163"/>
      <c r="G80" s="163"/>
      <c r="H80" s="163"/>
      <c r="I80" s="163"/>
      <c r="J80" s="163"/>
      <c r="K80" s="84"/>
      <c r="L80" s="84"/>
      <c r="M80" s="84"/>
      <c r="N80" s="84"/>
      <c r="O80" s="84"/>
      <c r="P80" s="84"/>
      <c r="Q80" s="84"/>
      <c r="R80" s="84"/>
      <c r="S80" s="84"/>
      <c r="T80" s="84"/>
      <c r="U80" s="84"/>
      <c r="V80" s="84"/>
    </row>
    <row r="81" ht="3" customHeight="1"/>
    <row r="82" spans="4:10" ht="6.75" customHeight="1">
      <c r="D82" s="164" t="str">
        <f>'OKRUH 1'!C32</f>
        <v>4.1. Výpočtový průtok škrtícího prvku v předávacím potrubí</v>
      </c>
      <c r="E82" s="164"/>
      <c r="F82" s="164"/>
      <c r="G82" s="164"/>
      <c r="H82" s="164"/>
      <c r="I82" s="164"/>
      <c r="J82" s="164"/>
    </row>
    <row r="83" spans="4:22" ht="12.75">
      <c r="D83" s="164"/>
      <c r="E83" s="164"/>
      <c r="F83" s="164"/>
      <c r="G83" s="164"/>
      <c r="H83" s="164"/>
      <c r="I83" s="164"/>
      <c r="J83" s="164"/>
      <c r="L83" s="7">
        <f>'OKRUH 1'!H33</f>
        <v>0</v>
      </c>
      <c r="M83" s="86" t="s">
        <v>84</v>
      </c>
      <c r="N83" s="7">
        <f>'OKRUH 1'!J33</f>
        <v>0</v>
      </c>
      <c r="P83" s="7">
        <f>'OKRUH 2'!H33</f>
        <v>0</v>
      </c>
      <c r="Q83" s="86" t="s">
        <v>84</v>
      </c>
      <c r="R83" s="7">
        <f>'OKRUH 2'!J33</f>
        <v>0</v>
      </c>
      <c r="T83" s="7">
        <f>'OKRUH 3'!H33</f>
        <v>0</v>
      </c>
      <c r="U83" s="86" t="s">
        <v>84</v>
      </c>
      <c r="V83" s="7">
        <f>'OKRUH 3'!J33</f>
        <v>0</v>
      </c>
    </row>
    <row r="84" spans="4:10" ht="6.75" customHeight="1">
      <c r="D84" s="164"/>
      <c r="E84" s="164"/>
      <c r="F84" s="164"/>
      <c r="G84" s="164"/>
      <c r="H84" s="164"/>
      <c r="I84" s="164"/>
      <c r="J84" s="164"/>
    </row>
    <row r="85" spans="4:22" ht="3" customHeight="1">
      <c r="D85" s="76"/>
      <c r="E85" s="87"/>
      <c r="F85" s="87"/>
      <c r="G85" s="87"/>
      <c r="H85" s="87"/>
      <c r="I85" s="87"/>
      <c r="J85" s="87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</row>
    <row r="86" spans="4:10" ht="6.75" customHeight="1">
      <c r="D86" s="166" t="str">
        <f>'OKRUH 1'!C36</f>
        <v>4.2. Výpočtový absolutní tlak škrtícího prvku v předávacím potrubí při teplotě (Mpaa / °C)</v>
      </c>
      <c r="E86" s="166"/>
      <c r="F86" s="166"/>
      <c r="G86" s="166"/>
      <c r="H86" s="166"/>
      <c r="I86" s="166"/>
      <c r="J86" s="166"/>
    </row>
    <row r="87" spans="4:22" ht="12.75">
      <c r="D87" s="166"/>
      <c r="E87" s="166"/>
      <c r="F87" s="166"/>
      <c r="G87" s="166"/>
      <c r="H87" s="166"/>
      <c r="I87" s="166"/>
      <c r="J87" s="166"/>
      <c r="L87" s="7">
        <f>'OKRUH 1'!H37</f>
        <v>0</v>
      </c>
      <c r="M87" s="86" t="s">
        <v>84</v>
      </c>
      <c r="N87" s="7">
        <f>'OKRUH 1'!J37</f>
        <v>0</v>
      </c>
      <c r="P87" s="7">
        <f>'OKRUH 2'!H37</f>
        <v>0</v>
      </c>
      <c r="Q87" s="86" t="s">
        <v>84</v>
      </c>
      <c r="R87" s="7">
        <f>'OKRUH 2'!J37</f>
        <v>0</v>
      </c>
      <c r="T87" s="7">
        <f>'OKRUH 3'!H37</f>
        <v>0</v>
      </c>
      <c r="U87" s="86" t="s">
        <v>84</v>
      </c>
      <c r="V87" s="7">
        <f>'OKRUH 3'!J37</f>
        <v>0</v>
      </c>
    </row>
    <row r="88" spans="4:10" ht="6.75" customHeight="1">
      <c r="D88" s="166"/>
      <c r="E88" s="166"/>
      <c r="F88" s="166"/>
      <c r="G88" s="166"/>
      <c r="H88" s="166"/>
      <c r="I88" s="166"/>
      <c r="J88" s="166"/>
    </row>
    <row r="89" spans="4:22" ht="3" customHeight="1">
      <c r="D89" s="76"/>
      <c r="E89" s="87"/>
      <c r="F89" s="87"/>
      <c r="G89" s="87"/>
      <c r="H89" s="87"/>
      <c r="I89" s="87"/>
      <c r="J89" s="87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</row>
    <row r="90" spans="4:22" ht="12.75" customHeight="1">
      <c r="D90" s="166" t="str">
        <f>'OKRUH 1'!C39</f>
        <v>4.3. Minimální zaznamenávaná hodnota korig. průtoku páry (potlačení počátku měření)  (kg / h)</v>
      </c>
      <c r="E90" s="166"/>
      <c r="F90" s="166"/>
      <c r="G90" s="166"/>
      <c r="H90" s="166"/>
      <c r="I90" s="166"/>
      <c r="J90" s="166"/>
      <c r="L90" s="167">
        <f>'OKRUH 1'!H40</f>
        <v>0</v>
      </c>
      <c r="M90" s="167"/>
      <c r="N90" s="167"/>
      <c r="P90" s="167">
        <f>'OKRUH 2'!H40</f>
        <v>0</v>
      </c>
      <c r="Q90" s="167"/>
      <c r="R90" s="167"/>
      <c r="T90" s="167">
        <f>'OKRUH 3'!H40</f>
        <v>0</v>
      </c>
      <c r="U90" s="167"/>
      <c r="V90" s="167"/>
    </row>
    <row r="91" spans="4:22" ht="12.75">
      <c r="D91" s="166"/>
      <c r="E91" s="166"/>
      <c r="F91" s="166"/>
      <c r="G91" s="166"/>
      <c r="H91" s="166"/>
      <c r="I91" s="166"/>
      <c r="J91" s="166"/>
      <c r="L91" s="168"/>
      <c r="M91" s="168"/>
      <c r="N91" s="168"/>
      <c r="P91" s="168"/>
      <c r="Q91" s="168"/>
      <c r="R91" s="168"/>
      <c r="T91" s="168"/>
      <c r="U91" s="168"/>
      <c r="V91" s="168"/>
    </row>
    <row r="92" spans="4:22" ht="3" customHeight="1">
      <c r="D92" s="76"/>
      <c r="E92" s="87"/>
      <c r="F92" s="87"/>
      <c r="G92" s="87"/>
      <c r="H92" s="87"/>
      <c r="I92" s="87"/>
      <c r="J92" s="87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</row>
    <row r="93" spans="4:10" ht="12.75" customHeight="1">
      <c r="D93" s="166" t="str">
        <f>'OKRUH 1'!C42</f>
        <v>4.4. Maximální hodnota korig. průtoku páry (určuje horní mez měření a odpovídá jí max. hodnota analog. výstupu jednotky JSD600)  (kg / h)</v>
      </c>
      <c r="E93" s="166"/>
      <c r="F93" s="166"/>
      <c r="G93" s="166"/>
      <c r="H93" s="166"/>
      <c r="I93" s="166"/>
      <c r="J93" s="166"/>
    </row>
    <row r="94" spans="4:22" ht="12.75">
      <c r="D94" s="166"/>
      <c r="E94" s="166"/>
      <c r="F94" s="166"/>
      <c r="G94" s="166"/>
      <c r="H94" s="166"/>
      <c r="I94" s="166"/>
      <c r="J94" s="166"/>
      <c r="L94" s="162">
        <f>'OKRUH 1'!H43</f>
        <v>0</v>
      </c>
      <c r="M94" s="162"/>
      <c r="N94" s="162"/>
      <c r="P94" s="162">
        <f>'OKRUH 2'!H43</f>
        <v>0</v>
      </c>
      <c r="Q94" s="162"/>
      <c r="R94" s="162"/>
      <c r="T94" s="162">
        <f>'OKRUH 3'!H43</f>
        <v>0</v>
      </c>
      <c r="U94" s="162"/>
      <c r="V94" s="162"/>
    </row>
    <row r="95" spans="4:10" ht="12.75">
      <c r="D95" s="166"/>
      <c r="E95" s="166"/>
      <c r="F95" s="166"/>
      <c r="G95" s="166"/>
      <c r="H95" s="166"/>
      <c r="I95" s="166"/>
      <c r="J95" s="166"/>
    </row>
    <row r="96" spans="4:22" ht="3" customHeight="1"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</row>
    <row r="97" spans="4:22" ht="12.75" customHeight="1">
      <c r="D97" s="175" t="str">
        <f>'OKRUH 1'!C46</f>
        <v>hmotnostní metoda</v>
      </c>
      <c r="E97" s="86" t="str">
        <f>'OKRUH 1'!D47</f>
        <v>4.5.1. Typ výstupního signálu snímače průtoku páry</v>
      </c>
      <c r="L97" s="155">
        <f>IF(P29&gt;0,VLOOKUP('OKRUH 1'!D137,'OKRUH 1'!B137:C140,2),"")</f>
      </c>
      <c r="M97" s="155"/>
      <c r="N97" s="155"/>
      <c r="P97" s="155">
        <f>IF(P29&gt;1,VLOOKUP('OKRUH 2'!D137,'OKRUH 2'!B137:C140,2),"")</f>
      </c>
      <c r="Q97" s="155"/>
      <c r="R97" s="155"/>
      <c r="T97" s="155">
        <f>IF(P29&gt;2,VLOOKUP('OKRUH 3'!D137,'OKRUH 3'!B137:C140,2),"")</f>
      </c>
      <c r="U97" s="155"/>
      <c r="V97" s="155"/>
    </row>
    <row r="98" ht="3" customHeight="1">
      <c r="D98" s="176"/>
    </row>
    <row r="99" spans="4:10" ht="6.75" customHeight="1">
      <c r="D99" s="176"/>
      <c r="E99" s="164" t="str">
        <f>'OKRUH 1'!D49</f>
        <v>4.5.2. Průtok páry odpovídající mezním hodnotám signálu snímače</v>
      </c>
      <c r="F99" s="164"/>
      <c r="G99" s="164"/>
      <c r="H99" s="164"/>
      <c r="I99" s="164"/>
      <c r="J99" s="164"/>
    </row>
    <row r="100" spans="4:23" ht="12.75">
      <c r="D100" s="176"/>
      <c r="E100" s="164"/>
      <c r="F100" s="164"/>
      <c r="G100" s="164"/>
      <c r="H100" s="164"/>
      <c r="I100" s="164"/>
      <c r="J100" s="164"/>
      <c r="L100" s="7">
        <f>'OKRUH 1'!H50</f>
        <v>0</v>
      </c>
      <c r="M100" s="86" t="s">
        <v>84</v>
      </c>
      <c r="N100" s="7">
        <f>'OKRUH 1'!J50</f>
        <v>0</v>
      </c>
      <c r="O100" s="98" t="s">
        <v>26</v>
      </c>
      <c r="P100" s="7">
        <f>'OKRUH 2'!H50</f>
        <v>0</v>
      </c>
      <c r="Q100" s="86" t="s">
        <v>84</v>
      </c>
      <c r="R100" s="7">
        <f>'OKRUH 2'!J50</f>
        <v>0</v>
      </c>
      <c r="S100" s="98" t="s">
        <v>26</v>
      </c>
      <c r="T100" s="7">
        <f>'OKRUH 3'!H50</f>
        <v>0</v>
      </c>
      <c r="U100" s="86" t="s">
        <v>84</v>
      </c>
      <c r="V100" s="7">
        <f>'OKRUH 3'!J50</f>
        <v>0</v>
      </c>
      <c r="W100" s="98"/>
    </row>
    <row r="101" spans="4:23" ht="6.75" customHeight="1">
      <c r="D101" s="176"/>
      <c r="E101" s="164"/>
      <c r="F101" s="164"/>
      <c r="G101" s="164"/>
      <c r="H101" s="164"/>
      <c r="I101" s="164"/>
      <c r="J101" s="164"/>
      <c r="M101" s="86"/>
      <c r="Q101" s="86"/>
      <c r="U101" s="86"/>
      <c r="W101" s="98"/>
    </row>
    <row r="102" spans="4:23" ht="12.75">
      <c r="D102" s="176"/>
      <c r="E102" s="164"/>
      <c r="F102" s="164"/>
      <c r="G102" s="164"/>
      <c r="H102" s="164"/>
      <c r="I102" s="164"/>
      <c r="J102" s="164"/>
      <c r="L102" s="7">
        <f>'OKRUH 1'!H52</f>
        <v>0</v>
      </c>
      <c r="M102" s="86" t="s">
        <v>84</v>
      </c>
      <c r="N102" s="7">
        <f>'OKRUH 1'!J52</f>
        <v>0</v>
      </c>
      <c r="O102" s="98" t="s">
        <v>26</v>
      </c>
      <c r="P102" s="7">
        <f>'OKRUH 2'!H52</f>
        <v>0</v>
      </c>
      <c r="Q102" s="86" t="s">
        <v>84</v>
      </c>
      <c r="R102" s="7">
        <f>'OKRUH 2'!J52</f>
        <v>0</v>
      </c>
      <c r="S102" s="98" t="s">
        <v>26</v>
      </c>
      <c r="T102" s="7">
        <f>'OKRUH 3'!H52</f>
        <v>0</v>
      </c>
      <c r="U102" s="86" t="s">
        <v>84</v>
      </c>
      <c r="V102" s="7">
        <f>'OKRUH 3'!J52</f>
        <v>0</v>
      </c>
      <c r="W102" s="98"/>
    </row>
    <row r="103" spans="4:10" ht="6.75" customHeight="1">
      <c r="D103" s="176"/>
      <c r="E103" s="164"/>
      <c r="F103" s="164"/>
      <c r="G103" s="164"/>
      <c r="H103" s="164"/>
      <c r="I103" s="164"/>
      <c r="J103" s="164"/>
    </row>
    <row r="104" ht="3" customHeight="1">
      <c r="D104" s="176"/>
    </row>
    <row r="105" spans="4:22" ht="12.75">
      <c r="D105" s="176"/>
      <c r="E105" s="164" t="str">
        <f>'OKRUH 1'!D54</f>
        <v>4.5.3. Závislost výstupního signálu snímače na měřené veličině</v>
      </c>
      <c r="F105" s="164"/>
      <c r="G105" s="164"/>
      <c r="H105" s="164"/>
      <c r="I105" s="164"/>
      <c r="J105" s="164"/>
      <c r="L105" s="161">
        <f>IF(P29&gt;0,VLOOKUP('OKRUH 1'!D143,'OKRUH 1'!B140:C146,2),"")</f>
      </c>
      <c r="M105" s="161"/>
      <c r="N105" s="161"/>
      <c r="P105" s="161">
        <f>IF(P29&gt;1,VLOOKUP('OKRUH 2'!D143,'OKRUH 2'!B140:C146,2),"")</f>
      </c>
      <c r="Q105" s="161"/>
      <c r="R105" s="161"/>
      <c r="T105" s="161">
        <f>IF(P29&gt;2,VLOOKUP('OKRUH 3'!D143,'OKRUH 3'!B140:C146,2),"")</f>
      </c>
      <c r="U105" s="161"/>
      <c r="V105" s="161"/>
    </row>
    <row r="106" spans="4:22" ht="12.75">
      <c r="D106" s="176"/>
      <c r="E106" s="164"/>
      <c r="F106" s="164"/>
      <c r="G106" s="164"/>
      <c r="H106" s="164"/>
      <c r="I106" s="164"/>
      <c r="J106" s="164"/>
      <c r="L106" s="161"/>
      <c r="M106" s="161"/>
      <c r="N106" s="161"/>
      <c r="P106" s="161"/>
      <c r="Q106" s="161"/>
      <c r="R106" s="161"/>
      <c r="T106" s="161"/>
      <c r="U106" s="161"/>
      <c r="V106" s="161"/>
    </row>
    <row r="107" spans="4:22" ht="3" customHeight="1">
      <c r="D107" s="177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</row>
    <row r="108" spans="4:22" ht="13.5" customHeight="1">
      <c r="D108" s="187" t="str">
        <f>'OKRUH 1'!C58</f>
        <v>objemová metoda</v>
      </c>
      <c r="E108" s="85" t="str">
        <f>'OKRUH 1'!D59</f>
        <v>4.6.1. Typ snímače průtoku páry (clona, vírový …)</v>
      </c>
      <c r="L108" s="155">
        <f>'OKRUH 1'!H60</f>
        <v>0</v>
      </c>
      <c r="M108" s="155"/>
      <c r="N108" s="155"/>
      <c r="P108" s="155">
        <f>'OKRUH 2'!H60</f>
        <v>0</v>
      </c>
      <c r="Q108" s="155"/>
      <c r="R108" s="155"/>
      <c r="T108" s="155">
        <f>'OKRUH 3'!H60</f>
        <v>0</v>
      </c>
      <c r="U108" s="155"/>
      <c r="V108" s="155"/>
    </row>
    <row r="109" ht="3" customHeight="1">
      <c r="D109" s="188"/>
    </row>
    <row r="110" spans="4:10" ht="9" customHeight="1">
      <c r="D110" s="188"/>
      <c r="E110" s="164" t="str">
        <f>'OKRUH 1'!D61</f>
        <v>4.6.2. Typ výstupního signálu snímače průtoku páry</v>
      </c>
      <c r="F110" s="164"/>
      <c r="G110" s="164"/>
      <c r="H110" s="164"/>
      <c r="I110" s="164"/>
      <c r="J110" s="164"/>
    </row>
    <row r="111" spans="4:22" ht="12.75" customHeight="1">
      <c r="D111" s="188"/>
      <c r="E111" s="164"/>
      <c r="F111" s="164"/>
      <c r="G111" s="164"/>
      <c r="H111" s="164"/>
      <c r="I111" s="164"/>
      <c r="J111" s="164"/>
      <c r="L111" s="162">
        <f>IF(P29&gt;0,VLOOKUP('OKRUH 1'!$E$137,'OKRUH 1'!$B$137:$C$140,2),"")</f>
      </c>
      <c r="M111" s="162"/>
      <c r="N111" s="162"/>
      <c r="P111" s="162">
        <f>IF(P29&gt;1,VLOOKUP('OKRUH 2'!$E$137,'OKRUH 2'!$B$137:$C$140,2),"")</f>
      </c>
      <c r="Q111" s="162"/>
      <c r="R111" s="162"/>
      <c r="T111" s="162">
        <f>IF(P29&gt;2,VLOOKUP('OKRUH 3'!$E$137,'OKRUH 3'!$B$137:$C$140,2),"")</f>
      </c>
      <c r="U111" s="162"/>
      <c r="V111" s="162"/>
    </row>
    <row r="112" spans="4:10" ht="8.25" customHeight="1">
      <c r="D112" s="188"/>
      <c r="E112" s="164"/>
      <c r="F112" s="164"/>
      <c r="G112" s="164"/>
      <c r="H112" s="164"/>
      <c r="I112" s="164"/>
      <c r="J112" s="164"/>
    </row>
    <row r="113" ht="3" customHeight="1">
      <c r="D113" s="188"/>
    </row>
    <row r="114" spans="4:10" ht="7.5" customHeight="1">
      <c r="D114" s="188"/>
      <c r="E114" s="164" t="str">
        <f>'OKRUH 1'!$D$64</f>
        <v>4.6.3. Závislost výstupního signálu snímače na měřené veličině</v>
      </c>
      <c r="F114" s="164"/>
      <c r="G114" s="164"/>
      <c r="H114" s="164"/>
      <c r="I114" s="164"/>
      <c r="J114" s="164"/>
    </row>
    <row r="115" spans="4:22" ht="12.75" customHeight="1">
      <c r="D115" s="188"/>
      <c r="E115" s="164"/>
      <c r="F115" s="164"/>
      <c r="G115" s="164"/>
      <c r="H115" s="164"/>
      <c r="I115" s="164"/>
      <c r="J115" s="164"/>
      <c r="L115" s="162">
        <f>IF(P29&gt;0,VLOOKUP('OKRUH 1'!$E$143,'OKRUH 1'!$B$143:$C$146,2),"")</f>
      </c>
      <c r="M115" s="162"/>
      <c r="N115" s="162"/>
      <c r="P115" s="162">
        <f>IF(P29&gt;1,VLOOKUP('OKRUH 2'!$E$143,'OKRUH 2'!$B$143:$C$146,2),"")</f>
      </c>
      <c r="Q115" s="162"/>
      <c r="R115" s="162"/>
      <c r="T115" s="162">
        <f>IF(P29&gt;2,VLOOKUP('OKRUH 2'!$E$143,'OKRUH 2'!$B$143:$C$146,2),"")</f>
      </c>
      <c r="U115" s="162"/>
      <c r="V115" s="162"/>
    </row>
    <row r="116" spans="4:10" ht="6.75" customHeight="1">
      <c r="D116" s="188"/>
      <c r="E116" s="164"/>
      <c r="F116" s="164"/>
      <c r="G116" s="164"/>
      <c r="H116" s="164"/>
      <c r="I116" s="164"/>
      <c r="J116" s="164"/>
    </row>
    <row r="117" spans="4:22" ht="3" customHeight="1">
      <c r="D117" s="189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</row>
    <row r="118" spans="4:22" ht="12.75">
      <c r="D118" s="164" t="str">
        <f>'OKRUH 1'!$C$67</f>
        <v>4.7. Text názvu kanálu tlaku páry zobrazovaný na displeji – max. 12 znaků</v>
      </c>
      <c r="E118" s="164"/>
      <c r="F118" s="164"/>
      <c r="G118" s="164"/>
      <c r="H118" s="164"/>
      <c r="I118" s="164"/>
      <c r="J118" s="164"/>
      <c r="L118" s="161">
        <f>'OKRUH 1'!$H$68</f>
        <v>0</v>
      </c>
      <c r="M118" s="161"/>
      <c r="N118" s="161"/>
      <c r="P118" s="161">
        <f>'OKRUH 2'!$H$68</f>
        <v>0</v>
      </c>
      <c r="Q118" s="161"/>
      <c r="R118" s="161"/>
      <c r="T118" s="161">
        <f>'OKRUH 3'!$H$68</f>
        <v>0</v>
      </c>
      <c r="U118" s="161"/>
      <c r="V118" s="161"/>
    </row>
    <row r="119" spans="4:22" ht="12.75">
      <c r="D119" s="164"/>
      <c r="E119" s="164"/>
      <c r="F119" s="164"/>
      <c r="G119" s="164"/>
      <c r="H119" s="164"/>
      <c r="I119" s="164"/>
      <c r="J119" s="164"/>
      <c r="L119" s="161"/>
      <c r="M119" s="161"/>
      <c r="N119" s="161"/>
      <c r="P119" s="161"/>
      <c r="Q119" s="161"/>
      <c r="R119" s="161"/>
      <c r="T119" s="161"/>
      <c r="U119" s="161"/>
      <c r="V119" s="161"/>
    </row>
    <row r="120" spans="4:22" ht="3" customHeight="1"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</row>
    <row r="121" ht="11.25" customHeight="1"/>
    <row r="122" spans="3:22" ht="12" customHeight="1">
      <c r="C122" s="163" t="str">
        <f>'OKRUH 1'!C75:K75</f>
        <v>5. Měření teploty kondenzátu</v>
      </c>
      <c r="D122" s="163"/>
      <c r="E122" s="163"/>
      <c r="F122" s="163"/>
      <c r="G122" s="163"/>
      <c r="H122" s="163"/>
      <c r="I122" s="163"/>
      <c r="J122" s="163"/>
      <c r="K122" s="84"/>
      <c r="L122" s="84"/>
      <c r="M122" s="84"/>
      <c r="N122" s="84"/>
      <c r="O122" s="84"/>
      <c r="P122" s="84"/>
      <c r="Q122" s="84"/>
      <c r="R122" s="84"/>
      <c r="S122" s="84"/>
      <c r="T122" s="84"/>
      <c r="U122" s="84"/>
      <c r="V122" s="84"/>
    </row>
    <row r="123" ht="3" customHeight="1"/>
    <row r="124" spans="4:22" ht="12.75">
      <c r="D124" s="164" t="str">
        <f>'OKRUH 1'!C76</f>
        <v>5.1. Typ výstupního signálu snímače teploty kondenzátu</v>
      </c>
      <c r="E124" s="164"/>
      <c r="F124" s="164"/>
      <c r="G124" s="164"/>
      <c r="H124" s="164"/>
      <c r="I124" s="164"/>
      <c r="J124" s="164"/>
      <c r="L124" s="165">
        <f>IF(P29&gt;0,VLOOKUP('OKRUH 1'!F133,'OKRUH 1'!B133:C135,2),"")</f>
      </c>
      <c r="M124" s="165"/>
      <c r="N124" s="165"/>
      <c r="P124" s="165">
        <f>IF(P29&gt;1,VLOOKUP('OKRUH 2'!F133,'OKRUH 2'!B133:C135,2),"")</f>
      </c>
      <c r="Q124" s="165"/>
      <c r="R124" s="165"/>
      <c r="T124" s="165">
        <f>IF(P29&gt;2,VLOOKUP('OKRUH 3'!F133,'OKRUH 3'!B133:C135,2),"")</f>
      </c>
      <c r="U124" s="165"/>
      <c r="V124" s="165"/>
    </row>
    <row r="125" spans="4:22" ht="12.75">
      <c r="D125" s="164"/>
      <c r="E125" s="164"/>
      <c r="F125" s="164"/>
      <c r="G125" s="164"/>
      <c r="H125" s="164"/>
      <c r="I125" s="164"/>
      <c r="J125" s="164"/>
      <c r="L125" s="165"/>
      <c r="M125" s="165"/>
      <c r="N125" s="165"/>
      <c r="P125" s="165"/>
      <c r="Q125" s="165"/>
      <c r="R125" s="165"/>
      <c r="T125" s="165"/>
      <c r="U125" s="165"/>
      <c r="V125" s="165"/>
    </row>
    <row r="126" ht="3" customHeight="1"/>
    <row r="127" spans="4:10" ht="6.75" customHeight="1">
      <c r="D127" s="164" t="str">
        <f>'OKRUH 1'!C79</f>
        <v>5.2. Rozsah měřených teplot odpovídající mezním hodnotám signálů snímače (u Pt100 jen max. měřenou teplotu)</v>
      </c>
      <c r="E127" s="164"/>
      <c r="F127" s="164"/>
      <c r="G127" s="164"/>
      <c r="H127" s="164"/>
      <c r="I127" s="164"/>
      <c r="J127" s="164"/>
    </row>
    <row r="128" spans="4:22" ht="12.75">
      <c r="D128" s="164"/>
      <c r="E128" s="164"/>
      <c r="F128" s="164"/>
      <c r="G128" s="164"/>
      <c r="H128" s="164"/>
      <c r="I128" s="164"/>
      <c r="J128" s="164"/>
      <c r="L128" s="7">
        <f>'OKRUH 1'!H80</f>
        <v>0</v>
      </c>
      <c r="M128" s="86" t="s">
        <v>84</v>
      </c>
      <c r="N128" s="7">
        <f>'OKRUH 1'!J80</f>
        <v>0</v>
      </c>
      <c r="O128" s="7" t="s">
        <v>25</v>
      </c>
      <c r="P128" s="7">
        <f>'OKRUH 2'!H80</f>
        <v>0</v>
      </c>
      <c r="Q128" s="86" t="s">
        <v>84</v>
      </c>
      <c r="R128" s="7">
        <f>'OKRUH 2'!J80</f>
        <v>0</v>
      </c>
      <c r="S128" s="7" t="s">
        <v>25</v>
      </c>
      <c r="T128" s="7">
        <f>'OKRUH 3'!H80</f>
        <v>0</v>
      </c>
      <c r="U128" s="86" t="s">
        <v>84</v>
      </c>
      <c r="V128" s="7">
        <f>'OKRUH 3'!J80</f>
        <v>0</v>
      </c>
    </row>
    <row r="129" spans="4:21" ht="6.75" customHeight="1">
      <c r="D129" s="164"/>
      <c r="E129" s="164"/>
      <c r="F129" s="164"/>
      <c r="G129" s="164"/>
      <c r="H129" s="164"/>
      <c r="I129" s="164"/>
      <c r="J129" s="164"/>
      <c r="M129" s="86"/>
      <c r="Q129" s="86"/>
      <c r="U129" s="86"/>
    </row>
    <row r="130" spans="4:22" ht="12.75">
      <c r="D130" s="164"/>
      <c r="E130" s="164"/>
      <c r="F130" s="164"/>
      <c r="G130" s="164"/>
      <c r="H130" s="164"/>
      <c r="I130" s="164"/>
      <c r="J130" s="164"/>
      <c r="L130" s="7">
        <f>'OKRUH 1'!H82</f>
        <v>0</v>
      </c>
      <c r="M130" s="86" t="s">
        <v>84</v>
      </c>
      <c r="N130" s="7">
        <f>'OKRUH 1'!J82</f>
        <v>0</v>
      </c>
      <c r="O130" s="7" t="s">
        <v>25</v>
      </c>
      <c r="P130" s="7">
        <f>'OKRUH 2'!H82</f>
        <v>0</v>
      </c>
      <c r="Q130" s="86" t="s">
        <v>84</v>
      </c>
      <c r="R130" s="7">
        <f>'OKRUH 2'!J82</f>
        <v>0</v>
      </c>
      <c r="S130" s="7" t="s">
        <v>25</v>
      </c>
      <c r="T130" s="7">
        <f>'OKRUH 3'!H82</f>
        <v>0</v>
      </c>
      <c r="U130" s="86" t="s">
        <v>84</v>
      </c>
      <c r="V130" s="7">
        <f>'OKRUH 3'!J82</f>
        <v>0</v>
      </c>
    </row>
    <row r="131" spans="4:10" ht="6.75" customHeight="1">
      <c r="D131" s="164"/>
      <c r="E131" s="164"/>
      <c r="F131" s="164"/>
      <c r="G131" s="164"/>
      <c r="H131" s="164"/>
      <c r="I131" s="164"/>
      <c r="J131" s="164"/>
    </row>
    <row r="132" ht="3" customHeight="1"/>
    <row r="133" spans="4:22" ht="12.75">
      <c r="D133" s="164" t="str">
        <f>'OKRUH 1'!C84</f>
        <v>5.3. Text názvu kanálu teploty zobrazovaný na displeji – max. 12 znaků</v>
      </c>
      <c r="E133" s="164"/>
      <c r="F133" s="164"/>
      <c r="G133" s="164"/>
      <c r="H133" s="164"/>
      <c r="I133" s="164"/>
      <c r="J133" s="164"/>
      <c r="L133" s="161">
        <f>'OKRUH 1'!H85</f>
        <v>0</v>
      </c>
      <c r="M133" s="161"/>
      <c r="N133" s="161"/>
      <c r="P133" s="161">
        <f>'OKRUH 2'!H85</f>
        <v>0</v>
      </c>
      <c r="Q133" s="161"/>
      <c r="R133" s="161"/>
      <c r="T133" s="161">
        <f>'OKRUH 3'!H85</f>
        <v>0</v>
      </c>
      <c r="U133" s="161"/>
      <c r="V133" s="161"/>
    </row>
    <row r="134" spans="4:22" ht="12.75">
      <c r="D134" s="164"/>
      <c r="E134" s="164"/>
      <c r="F134" s="164"/>
      <c r="G134" s="164"/>
      <c r="H134" s="164"/>
      <c r="I134" s="164"/>
      <c r="J134" s="164"/>
      <c r="L134" s="161"/>
      <c r="M134" s="161"/>
      <c r="N134" s="161"/>
      <c r="P134" s="161"/>
      <c r="Q134" s="161"/>
      <c r="R134" s="161"/>
      <c r="T134" s="161"/>
      <c r="U134" s="161"/>
      <c r="V134" s="161"/>
    </row>
    <row r="135" spans="4:22" ht="3" customHeight="1"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</row>
    <row r="136" ht="11.25" customHeight="1"/>
    <row r="137" spans="3:22" ht="12" customHeight="1">
      <c r="C137" s="163" t="str">
        <f>'OKRUH 1'!C91:K91</f>
        <v>6. Měření průtoku kondenzátu</v>
      </c>
      <c r="D137" s="163"/>
      <c r="E137" s="163"/>
      <c r="F137" s="163"/>
      <c r="G137" s="163"/>
      <c r="H137" s="163"/>
      <c r="I137" s="163"/>
      <c r="J137" s="163"/>
      <c r="K137" s="84"/>
      <c r="L137" s="84"/>
      <c r="M137" s="84"/>
      <c r="N137" s="84"/>
      <c r="O137" s="84"/>
      <c r="P137" s="84"/>
      <c r="Q137" s="84"/>
      <c r="R137" s="84"/>
      <c r="S137" s="84"/>
      <c r="T137" s="84"/>
      <c r="U137" s="84"/>
      <c r="V137" s="84"/>
    </row>
    <row r="138" ht="3" customHeight="1"/>
    <row r="139" spans="4:22" ht="12.75">
      <c r="D139" s="164" t="str">
        <f>'OKRUH 1'!C94</f>
        <v>6.1. Impulsní číslo snímače průtoku kondenzátu           (počet litrů na impuls)</v>
      </c>
      <c r="E139" s="164"/>
      <c r="F139" s="164"/>
      <c r="G139" s="164"/>
      <c r="H139" s="164"/>
      <c r="I139" s="164"/>
      <c r="J139" s="164"/>
      <c r="L139" s="161">
        <f>'OKRUH 1'!H95</f>
        <v>0</v>
      </c>
      <c r="M139" s="161"/>
      <c r="N139" s="161"/>
      <c r="P139" s="161">
        <f>'OKRUH 2'!H95</f>
        <v>0</v>
      </c>
      <c r="Q139" s="161"/>
      <c r="R139" s="161"/>
      <c r="T139" s="161">
        <f>'OKRUH 3'!H95</f>
        <v>0</v>
      </c>
      <c r="U139" s="161"/>
      <c r="V139" s="161"/>
    </row>
    <row r="140" spans="4:22" ht="12.75">
      <c r="D140" s="164"/>
      <c r="E140" s="164"/>
      <c r="F140" s="164"/>
      <c r="G140" s="164"/>
      <c r="H140" s="164"/>
      <c r="I140" s="164"/>
      <c r="J140" s="164"/>
      <c r="L140" s="161"/>
      <c r="M140" s="161"/>
      <c r="N140" s="161"/>
      <c r="P140" s="161"/>
      <c r="Q140" s="161"/>
      <c r="R140" s="161"/>
      <c r="T140" s="161"/>
      <c r="U140" s="161"/>
      <c r="V140" s="161"/>
    </row>
    <row r="141" spans="3:22" ht="3" customHeight="1">
      <c r="C141" s="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</row>
    <row r="142" ht="11.25" customHeight="1"/>
    <row r="143" spans="3:22" ht="12" customHeight="1">
      <c r="C143" s="163" t="str">
        <f>'OKRUH 1'!C101:K101</f>
        <v>7. Analogové výstupní signály jednotky JSD600</v>
      </c>
      <c r="D143" s="163"/>
      <c r="E143" s="163"/>
      <c r="F143" s="163"/>
      <c r="G143" s="163"/>
      <c r="H143" s="163"/>
      <c r="I143" s="163"/>
      <c r="J143" s="163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</row>
    <row r="144" ht="3" customHeight="1"/>
    <row r="145" spans="4:22" ht="12.75" customHeight="1">
      <c r="D145" s="164" t="str">
        <f>'OKRUH 1'!C103</f>
        <v>7.1. Výstupní analogový signál - přiradit korigovanému průtoku (ano - ne)</v>
      </c>
      <c r="E145" s="164"/>
      <c r="F145" s="164"/>
      <c r="G145" s="164"/>
      <c r="H145" s="164"/>
      <c r="I145" s="164"/>
      <c r="J145" s="164"/>
      <c r="L145" s="162" t="str">
        <f>IF('OKRUH 1'!E152,"ANO","NE")</f>
        <v>NE</v>
      </c>
      <c r="M145" s="162"/>
      <c r="N145" s="162"/>
      <c r="P145" s="162" t="str">
        <f>IF('OKRUH 2'!E152,"ANO","NE")</f>
        <v>NE</v>
      </c>
      <c r="Q145" s="162"/>
      <c r="R145" s="162"/>
      <c r="T145" s="162" t="str">
        <f>IF('OKRUH 3'!M152,"ANO","NE")</f>
        <v>NE</v>
      </c>
      <c r="U145" s="162"/>
      <c r="V145" s="162"/>
    </row>
    <row r="146" spans="4:22" ht="12.75">
      <c r="D146" s="164"/>
      <c r="E146" s="164"/>
      <c r="F146" s="164"/>
      <c r="G146" s="164"/>
      <c r="H146" s="164"/>
      <c r="I146" s="164"/>
      <c r="J146" s="164"/>
      <c r="L146" s="161">
        <f>IF(P29&gt;0,VLOOKUP('OKRUH 1'!$D$149,'OKRUH 1'!$B$149:$C$151,2),"")</f>
      </c>
      <c r="M146" s="161"/>
      <c r="N146" s="161"/>
      <c r="P146" s="161">
        <f>IF(P29&gt;1,VLOOKUP('OKRUH 2'!$D$149,'OKRUH 2'!$B$149:$C$151,2),"")</f>
      </c>
      <c r="Q146" s="161"/>
      <c r="R146" s="161"/>
      <c r="T146" s="161">
        <f>IF(P29&gt;2,VLOOKUP('OKRUH 3'!$D$149,'OKRUH 3'!$B$149:$C$151,2),"")</f>
      </c>
      <c r="U146" s="161"/>
      <c r="V146" s="161"/>
    </row>
    <row r="147" spans="4:22" ht="12.75">
      <c r="D147" s="164"/>
      <c r="E147" s="164"/>
      <c r="F147" s="164"/>
      <c r="G147" s="164"/>
      <c r="H147" s="164"/>
      <c r="I147" s="164"/>
      <c r="J147" s="164"/>
      <c r="L147" s="161"/>
      <c r="M147" s="161"/>
      <c r="N147" s="161"/>
      <c r="P147" s="161"/>
      <c r="Q147" s="161"/>
      <c r="R147" s="161"/>
      <c r="T147" s="161"/>
      <c r="U147" s="161"/>
      <c r="V147" s="161"/>
    </row>
    <row r="148" ht="3" customHeight="1"/>
    <row r="149" spans="4:22" ht="12.75">
      <c r="D149" s="160" t="str">
        <f>'OKRUH 1'!C107</f>
        <v>7.2. Výstupní analogový signál přiřadit: korig. průtoku nebo měřené veličině č.1–8. U měřené veličiny zadat hodnoty odpovídající min. a max. hodnotě výstup. analogového signálu, u korig. průtoku viz 4.3 a 4.4</v>
      </c>
      <c r="E149" s="160"/>
      <c r="F149" s="160"/>
      <c r="G149" s="160"/>
      <c r="H149" s="160"/>
      <c r="I149" s="160"/>
      <c r="J149" s="160"/>
      <c r="L149" s="161">
        <f>IF(P29&gt;0,VLOOKUP('OKRUH 1'!E149,'OKRUH 1'!B149:C151,2),"")</f>
      </c>
      <c r="M149" s="161"/>
      <c r="N149" s="161"/>
      <c r="P149" s="161">
        <f>IF(P29&gt;1,VLOOKUP('OKRUH 2'!E149,'OKRUH 2'!B149:C151,2),"")</f>
      </c>
      <c r="Q149" s="161"/>
      <c r="R149" s="161"/>
      <c r="T149" s="161">
        <f>IF(P29&gt;2,VLOOKUP('OKRUH 3'!E149,'OKRUH 3'!B149:C151,2),"")</f>
      </c>
      <c r="U149" s="161"/>
      <c r="V149" s="161"/>
    </row>
    <row r="150" spans="4:22" ht="12.75">
      <c r="D150" s="160"/>
      <c r="E150" s="160"/>
      <c r="F150" s="160"/>
      <c r="G150" s="160"/>
      <c r="H150" s="160"/>
      <c r="I150" s="160"/>
      <c r="J150" s="160"/>
      <c r="L150" s="161"/>
      <c r="M150" s="161"/>
      <c r="N150" s="161"/>
      <c r="P150" s="161"/>
      <c r="Q150" s="161"/>
      <c r="R150" s="161"/>
      <c r="T150" s="161"/>
      <c r="U150" s="161"/>
      <c r="V150" s="161"/>
    </row>
    <row r="151" spans="4:22" ht="12.75">
      <c r="D151" s="160"/>
      <c r="E151" s="160"/>
      <c r="F151" s="160"/>
      <c r="G151" s="160"/>
      <c r="H151" s="160"/>
      <c r="I151" s="160"/>
      <c r="J151" s="160"/>
      <c r="L151" s="162">
        <f>'OKRUH 1'!H110</f>
        <v>0</v>
      </c>
      <c r="M151" s="162"/>
      <c r="N151" s="162"/>
      <c r="P151" s="162">
        <f>'OKRUH 2'!H110</f>
        <v>0</v>
      </c>
      <c r="Q151" s="162"/>
      <c r="R151" s="162"/>
      <c r="T151" s="162">
        <f>'OKRUH 3'!H110</f>
        <v>0</v>
      </c>
      <c r="U151" s="162"/>
      <c r="V151" s="162"/>
    </row>
    <row r="152" spans="4:22" ht="3" customHeight="1"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</row>
    <row r="153" ht="11.25" customHeight="1"/>
    <row r="154" spans="3:22" ht="12" customHeight="1">
      <c r="C154" s="88" t="str">
        <f>'OKRUH 1'!C116:K116</f>
        <v>8. Stavové výstupní  signály jednotky JSD600 (kontakt relé)</v>
      </c>
      <c r="D154" s="88"/>
      <c r="E154" s="88"/>
      <c r="F154" s="88"/>
      <c r="G154" s="88"/>
      <c r="H154" s="88"/>
      <c r="I154" s="88"/>
      <c r="J154" s="88"/>
      <c r="K154" s="84"/>
      <c r="L154" s="84"/>
      <c r="M154" s="84"/>
      <c r="N154" s="84"/>
      <c r="O154" s="84"/>
      <c r="P154" s="84"/>
      <c r="Q154" s="84"/>
      <c r="R154" s="84"/>
      <c r="S154" s="84"/>
      <c r="T154" s="84"/>
      <c r="U154" s="84"/>
      <c r="V154" s="84"/>
    </row>
    <row r="155" ht="3" customHeight="1"/>
    <row r="156" spans="4:10" ht="12.75">
      <c r="D156" s="160" t="str">
        <f>'OKRUH 1'!C118</f>
        <v>8.1. Načítané množství tepla [GJ] nebo páry [t], odpovídající jednomu impulsu stavového výstupu č. 3 nebo 4 nebo číslo měřené veličiny (1 až 8) přiřazené stavovým výstupům č. 3 až 6 a hodnota měřené veličiny  odpovídající sepnutí / rozepnutí kontaktu relé  (…/… + jednotky veličiny), vstupy SV3 a 4 lze požít pokud nejsou přiřazeny načítanému množství tepla nebo páry</v>
      </c>
      <c r="E156" s="160"/>
      <c r="F156" s="160"/>
      <c r="G156" s="160"/>
      <c r="H156" s="160"/>
      <c r="I156" s="160"/>
      <c r="J156" s="160"/>
    </row>
    <row r="157" spans="4:22" ht="12.75">
      <c r="D157" s="160"/>
      <c r="E157" s="160"/>
      <c r="F157" s="160"/>
      <c r="G157" s="160"/>
      <c r="H157" s="160"/>
      <c r="I157" s="160"/>
      <c r="J157" s="160"/>
      <c r="L157" s="161">
        <f>'OKRUH 1'!H121</f>
        <v>0</v>
      </c>
      <c r="M157" s="161"/>
      <c r="N157" s="161"/>
      <c r="P157" s="161">
        <f>'OKRUH 2'!H121</f>
        <v>0</v>
      </c>
      <c r="Q157" s="161"/>
      <c r="R157" s="161"/>
      <c r="T157" s="161">
        <f>'OKRUH 3'!H121</f>
        <v>0</v>
      </c>
      <c r="U157" s="161"/>
      <c r="V157" s="161"/>
    </row>
    <row r="158" spans="4:22" ht="12.75">
      <c r="D158" s="160"/>
      <c r="E158" s="160"/>
      <c r="F158" s="160"/>
      <c r="G158" s="160"/>
      <c r="H158" s="160"/>
      <c r="I158" s="160"/>
      <c r="J158" s="160"/>
      <c r="L158" s="161"/>
      <c r="M158" s="161"/>
      <c r="N158" s="161"/>
      <c r="P158" s="161"/>
      <c r="Q158" s="161"/>
      <c r="R158" s="161"/>
      <c r="T158" s="161"/>
      <c r="U158" s="161"/>
      <c r="V158" s="161"/>
    </row>
    <row r="159" spans="4:10" ht="12.75">
      <c r="D159" s="160"/>
      <c r="E159" s="160"/>
      <c r="F159" s="160"/>
      <c r="G159" s="160"/>
      <c r="H159" s="160"/>
      <c r="I159" s="160"/>
      <c r="J159" s="160"/>
    </row>
    <row r="160" spans="4:10" ht="12.75">
      <c r="D160" s="160"/>
      <c r="E160" s="160"/>
      <c r="F160" s="160"/>
      <c r="G160" s="160"/>
      <c r="H160" s="160"/>
      <c r="I160" s="160"/>
      <c r="J160" s="160"/>
    </row>
    <row r="161" ht="3" customHeight="1"/>
    <row r="162" spans="4:22" ht="12.75">
      <c r="D162" s="155" t="s">
        <v>86</v>
      </c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  <c r="O162" s="155"/>
      <c r="P162" s="155"/>
      <c r="Q162" s="155"/>
      <c r="R162" s="155"/>
      <c r="S162" s="155"/>
      <c r="T162" s="155"/>
      <c r="U162" s="155"/>
      <c r="V162" s="155"/>
    </row>
    <row r="163" spans="4:22" ht="12.75">
      <c r="D163" s="156"/>
      <c r="E163" s="156"/>
      <c r="F163" s="156"/>
      <c r="G163" s="156"/>
      <c r="H163" s="156"/>
      <c r="I163" s="156"/>
      <c r="J163" s="156"/>
      <c r="K163" s="156"/>
      <c r="L163" s="156"/>
      <c r="M163" s="156"/>
      <c r="N163" s="156"/>
      <c r="O163" s="156"/>
      <c r="P163" s="156"/>
      <c r="Q163" s="156"/>
      <c r="R163" s="156"/>
      <c r="S163" s="156"/>
      <c r="T163" s="156"/>
      <c r="U163" s="156"/>
      <c r="V163" s="156"/>
    </row>
    <row r="165" spans="3:22" ht="12.75">
      <c r="C165" s="157" t="str">
        <f>'OKRUH 1'!B159</f>
        <v>Tabulka pro převod závislosti výstupního signálu na měřené veličiny (bod 4.5.3 nebo 4.6.3)</v>
      </c>
      <c r="D165" s="157"/>
      <c r="E165" s="157"/>
      <c r="F165" s="157"/>
      <c r="G165" s="157"/>
      <c r="H165" s="157"/>
      <c r="I165" s="157"/>
      <c r="J165" s="157"/>
      <c r="K165" s="157"/>
      <c r="L165" s="157"/>
      <c r="M165" s="157"/>
      <c r="N165" s="157"/>
      <c r="O165" s="157"/>
      <c r="P165" s="157"/>
      <c r="Q165" s="157"/>
      <c r="R165" s="157"/>
      <c r="S165" s="157"/>
      <c r="T165" s="157"/>
      <c r="U165" s="157"/>
      <c r="V165" s="157"/>
    </row>
    <row r="167" spans="4:22" ht="3" customHeight="1">
      <c r="D167" s="76"/>
      <c r="E167" s="76"/>
      <c r="F167" s="76"/>
      <c r="G167" s="76"/>
      <c r="H167" s="76"/>
      <c r="I167" s="76"/>
      <c r="J167" s="76"/>
      <c r="K167" s="76"/>
      <c r="L167" s="76"/>
      <c r="M167" s="76"/>
      <c r="N167" s="76"/>
      <c r="O167" s="76"/>
      <c r="P167" s="76"/>
      <c r="Q167" s="76"/>
      <c r="R167" s="76"/>
      <c r="S167" s="76"/>
      <c r="T167" s="76"/>
      <c r="U167" s="76"/>
      <c r="V167" s="76"/>
    </row>
    <row r="168" spans="10:22" ht="12.75">
      <c r="J168" s="90" t="s">
        <v>87</v>
      </c>
      <c r="L168" s="7">
        <f>'OKRUH 1'!H161</f>
        <v>0</v>
      </c>
      <c r="N168" s="7">
        <f>'OKRUH 1'!J161</f>
        <v>0</v>
      </c>
      <c r="P168" s="7">
        <f>'OKRUH 2'!H161</f>
        <v>0</v>
      </c>
      <c r="R168" s="7">
        <f>'OKRUH 2'!J161</f>
        <v>0</v>
      </c>
      <c r="T168" s="7">
        <f>'OKRUH 3'!H161</f>
        <v>0</v>
      </c>
      <c r="V168" s="7">
        <f>'OKRUH 3'!J161</f>
        <v>0</v>
      </c>
    </row>
    <row r="169" spans="10:22" ht="12.75">
      <c r="J169" s="91" t="s">
        <v>88</v>
      </c>
      <c r="K169" s="89"/>
      <c r="L169" s="89">
        <f>'OKRUH 1'!H162</f>
        <v>0</v>
      </c>
      <c r="M169" s="89"/>
      <c r="N169" s="89">
        <f>'OKRUH 1'!J162</f>
        <v>0</v>
      </c>
      <c r="O169" s="89"/>
      <c r="P169" s="89">
        <f>'OKRUH 2'!H162</f>
        <v>0</v>
      </c>
      <c r="Q169" s="89"/>
      <c r="R169" s="89">
        <f>'OKRUH 2'!J162</f>
        <v>0</v>
      </c>
      <c r="S169" s="89"/>
      <c r="T169" s="89">
        <f>'OKRUH 3'!H162</f>
        <v>0</v>
      </c>
      <c r="U169" s="89"/>
      <c r="V169" s="89">
        <f>'OKRUH 3'!J162</f>
        <v>0</v>
      </c>
    </row>
    <row r="170" spans="10:22" ht="12.75">
      <c r="J170" s="90" t="s">
        <v>89</v>
      </c>
      <c r="L170" s="7">
        <f>'OKRUH 1'!H163</f>
        <v>0</v>
      </c>
      <c r="N170" s="7">
        <f>'OKRUH 1'!J163</f>
        <v>0</v>
      </c>
      <c r="P170" s="7">
        <f>'OKRUH 2'!H163</f>
        <v>0</v>
      </c>
      <c r="R170" s="7">
        <f>'OKRUH 2'!J163</f>
        <v>0</v>
      </c>
      <c r="T170" s="7">
        <f>'OKRUH 3'!H163</f>
        <v>0</v>
      </c>
      <c r="V170" s="7">
        <f>'OKRUH 3'!J163</f>
        <v>0</v>
      </c>
    </row>
    <row r="171" spans="10:22" ht="12.75">
      <c r="J171" s="91" t="s">
        <v>90</v>
      </c>
      <c r="K171" s="89"/>
      <c r="L171" s="89">
        <f>'OKRUH 1'!H164</f>
        <v>0</v>
      </c>
      <c r="M171" s="89"/>
      <c r="N171" s="89">
        <f>'OKRUH 1'!J164</f>
        <v>0</v>
      </c>
      <c r="O171" s="89"/>
      <c r="P171" s="89">
        <f>'OKRUH 2'!H164</f>
        <v>0</v>
      </c>
      <c r="Q171" s="89"/>
      <c r="R171" s="89">
        <f>'OKRUH 2'!J164</f>
        <v>0</v>
      </c>
      <c r="S171" s="89"/>
      <c r="T171" s="89">
        <f>'OKRUH 3'!H164</f>
        <v>0</v>
      </c>
      <c r="U171" s="89"/>
      <c r="V171" s="89">
        <f>'OKRUH 3'!J164</f>
        <v>0</v>
      </c>
    </row>
    <row r="172" spans="10:22" ht="12.75">
      <c r="J172" s="90" t="s">
        <v>91</v>
      </c>
      <c r="L172" s="7">
        <f>'OKRUH 1'!H165</f>
        <v>0</v>
      </c>
      <c r="N172" s="7">
        <f>'OKRUH 1'!J165</f>
        <v>0</v>
      </c>
      <c r="P172" s="7">
        <f>'OKRUH 2'!H165</f>
        <v>0</v>
      </c>
      <c r="R172" s="7">
        <f>'OKRUH 2'!J165</f>
        <v>0</v>
      </c>
      <c r="T172" s="7">
        <f>'OKRUH 3'!H165</f>
        <v>0</v>
      </c>
      <c r="V172" s="7">
        <f>'OKRUH 3'!J165</f>
        <v>0</v>
      </c>
    </row>
    <row r="173" spans="10:22" ht="12.75">
      <c r="J173" s="91" t="s">
        <v>92</v>
      </c>
      <c r="K173" s="89"/>
      <c r="L173" s="89">
        <f>'OKRUH 1'!H166</f>
        <v>0</v>
      </c>
      <c r="M173" s="89"/>
      <c r="N173" s="89">
        <f>'OKRUH 1'!J166</f>
        <v>0</v>
      </c>
      <c r="O173" s="89"/>
      <c r="P173" s="89">
        <f>'OKRUH 2'!H166</f>
        <v>0</v>
      </c>
      <c r="Q173" s="89"/>
      <c r="R173" s="89">
        <f>'OKRUH 2'!J166</f>
        <v>0</v>
      </c>
      <c r="S173" s="89"/>
      <c r="T173" s="89">
        <f>'OKRUH 3'!H166</f>
        <v>0</v>
      </c>
      <c r="U173" s="89"/>
      <c r="V173" s="89">
        <f>'OKRUH 3'!J166</f>
        <v>0</v>
      </c>
    </row>
    <row r="174" spans="10:22" ht="12.75">
      <c r="J174" s="90" t="s">
        <v>93</v>
      </c>
      <c r="L174" s="7">
        <f>'OKRUH 1'!H167</f>
        <v>0</v>
      </c>
      <c r="N174" s="7">
        <f>'OKRUH 1'!J167</f>
        <v>0</v>
      </c>
      <c r="P174" s="7">
        <f>'OKRUH 2'!H167</f>
        <v>0</v>
      </c>
      <c r="R174" s="7">
        <f>'OKRUH 2'!J167</f>
        <v>0</v>
      </c>
      <c r="T174" s="7">
        <f>'OKRUH 3'!H167</f>
        <v>0</v>
      </c>
      <c r="V174" s="7">
        <f>'OKRUH 3'!J167</f>
        <v>0</v>
      </c>
    </row>
    <row r="175" spans="10:22" ht="12.75">
      <c r="J175" s="91" t="s">
        <v>94</v>
      </c>
      <c r="K175" s="89"/>
      <c r="L175" s="89">
        <f>'OKRUH 1'!H168</f>
        <v>0</v>
      </c>
      <c r="M175" s="89"/>
      <c r="N175" s="89">
        <f>'OKRUH 1'!J168</f>
        <v>0</v>
      </c>
      <c r="O175" s="89"/>
      <c r="P175" s="89">
        <f>'OKRUH 2'!H168</f>
        <v>0</v>
      </c>
      <c r="Q175" s="89"/>
      <c r="R175" s="89">
        <f>'OKRUH 2'!J168</f>
        <v>0</v>
      </c>
      <c r="S175" s="89"/>
      <c r="T175" s="89">
        <f>'OKRUH 3'!H168</f>
        <v>0</v>
      </c>
      <c r="U175" s="89"/>
      <c r="V175" s="89">
        <f>'OKRUH 3'!J168</f>
        <v>0</v>
      </c>
    </row>
    <row r="176" spans="10:22" ht="12.75">
      <c r="J176" s="90" t="s">
        <v>95</v>
      </c>
      <c r="L176" s="7">
        <f>'OKRUH 1'!H169</f>
        <v>0</v>
      </c>
      <c r="N176" s="7">
        <f>'OKRUH 1'!J169</f>
        <v>0</v>
      </c>
      <c r="P176" s="7">
        <f>'OKRUH 2'!H169</f>
        <v>0</v>
      </c>
      <c r="R176" s="7">
        <f>'OKRUH 2'!J169</f>
        <v>0</v>
      </c>
      <c r="T176" s="7">
        <f>'OKRUH 3'!H169</f>
        <v>0</v>
      </c>
      <c r="V176" s="7">
        <f>'OKRUH 3'!J169</f>
        <v>0</v>
      </c>
    </row>
    <row r="177" spans="10:22" ht="12.75">
      <c r="J177" s="91" t="s">
        <v>96</v>
      </c>
      <c r="K177" s="89"/>
      <c r="L177" s="89">
        <f>'OKRUH 1'!H170</f>
        <v>0</v>
      </c>
      <c r="M177" s="89"/>
      <c r="N177" s="89">
        <f>'OKRUH 1'!J170</f>
        <v>0</v>
      </c>
      <c r="O177" s="89"/>
      <c r="P177" s="89">
        <f>'OKRUH 2'!H170</f>
        <v>0</v>
      </c>
      <c r="Q177" s="89"/>
      <c r="R177" s="89">
        <f>'OKRUH 2'!J170</f>
        <v>0</v>
      </c>
      <c r="S177" s="89"/>
      <c r="T177" s="89">
        <f>'OKRUH 3'!H170</f>
        <v>0</v>
      </c>
      <c r="U177" s="89"/>
      <c r="V177" s="89">
        <f>'OKRUH 3'!J170</f>
        <v>0</v>
      </c>
    </row>
    <row r="178" spans="10:22" ht="12.75">
      <c r="J178" s="90" t="s">
        <v>97</v>
      </c>
      <c r="L178" s="7">
        <f>'OKRUH 1'!H171</f>
        <v>0</v>
      </c>
      <c r="N178" s="7">
        <f>'OKRUH 1'!J171</f>
        <v>0</v>
      </c>
      <c r="P178" s="7">
        <f>'OKRUH 2'!H171</f>
        <v>0</v>
      </c>
      <c r="R178" s="7">
        <f>'OKRUH 2'!J171</f>
        <v>0</v>
      </c>
      <c r="T178" s="7">
        <f>'OKRUH 3'!H171</f>
        <v>0</v>
      </c>
      <c r="V178" s="7">
        <f>'OKRUH 3'!J171</f>
        <v>0</v>
      </c>
    </row>
    <row r="179" spans="10:22" ht="12.75">
      <c r="J179" s="91" t="s">
        <v>98</v>
      </c>
      <c r="K179" s="89"/>
      <c r="L179" s="89">
        <f>'OKRUH 1'!H172</f>
        <v>0</v>
      </c>
      <c r="M179" s="89"/>
      <c r="N179" s="89">
        <f>'OKRUH 1'!J172</f>
        <v>0</v>
      </c>
      <c r="O179" s="89"/>
      <c r="P179" s="89">
        <f>'OKRUH 2'!H172</f>
        <v>0</v>
      </c>
      <c r="Q179" s="89"/>
      <c r="R179" s="89">
        <f>'OKRUH 2'!J172</f>
        <v>0</v>
      </c>
      <c r="S179" s="89"/>
      <c r="T179" s="89">
        <f>'OKRUH 3'!H172</f>
        <v>0</v>
      </c>
      <c r="U179" s="89"/>
      <c r="V179" s="89">
        <f>'OKRUH 3'!J172</f>
        <v>0</v>
      </c>
    </row>
    <row r="180" spans="10:22" ht="12.75">
      <c r="J180" s="90" t="s">
        <v>99</v>
      </c>
      <c r="L180" s="7">
        <f>'OKRUH 1'!H173</f>
        <v>0</v>
      </c>
      <c r="N180" s="7">
        <f>'OKRUH 1'!J173</f>
        <v>0</v>
      </c>
      <c r="P180" s="7">
        <f>'OKRUH 2'!H173</f>
        <v>0</v>
      </c>
      <c r="R180" s="7">
        <f>'OKRUH 2'!J173</f>
        <v>0</v>
      </c>
      <c r="T180" s="7">
        <f>'OKRUH 3'!H173</f>
        <v>0</v>
      </c>
      <c r="V180" s="7">
        <f>'OKRUH 3'!J173</f>
        <v>0</v>
      </c>
    </row>
    <row r="181" spans="10:22" ht="12.75">
      <c r="J181" s="91" t="s">
        <v>100</v>
      </c>
      <c r="K181" s="89"/>
      <c r="L181" s="89">
        <f>'OKRUH 1'!H174</f>
        <v>0</v>
      </c>
      <c r="M181" s="89"/>
      <c r="N181" s="89">
        <f>'OKRUH 1'!J174</f>
        <v>0</v>
      </c>
      <c r="O181" s="89"/>
      <c r="P181" s="89">
        <f>'OKRUH 2'!H174</f>
        <v>0</v>
      </c>
      <c r="Q181" s="89"/>
      <c r="R181" s="89">
        <f>'OKRUH 2'!J174</f>
        <v>0</v>
      </c>
      <c r="S181" s="89"/>
      <c r="T181" s="89">
        <f>'OKRUH 3'!H174</f>
        <v>0</v>
      </c>
      <c r="U181" s="89"/>
      <c r="V181" s="89">
        <f>'OKRUH 3'!J174</f>
        <v>0</v>
      </c>
    </row>
    <row r="182" spans="10:22" ht="12.75">
      <c r="J182" s="90" t="s">
        <v>101</v>
      </c>
      <c r="L182" s="7">
        <f>'OKRUH 1'!H175</f>
        <v>0</v>
      </c>
      <c r="N182" s="7">
        <f>'OKRUH 1'!J175</f>
        <v>0</v>
      </c>
      <c r="P182" s="7">
        <f>'OKRUH 2'!H175</f>
        <v>0</v>
      </c>
      <c r="R182" s="7">
        <f>'OKRUH 2'!J175</f>
        <v>0</v>
      </c>
      <c r="T182" s="7">
        <f>'OKRUH 3'!H175</f>
        <v>0</v>
      </c>
      <c r="V182" s="7">
        <f>'OKRUH 3'!J175</f>
        <v>0</v>
      </c>
    </row>
    <row r="183" spans="10:22" ht="12.75">
      <c r="J183" s="91" t="s">
        <v>102</v>
      </c>
      <c r="K183" s="89"/>
      <c r="L183" s="89">
        <f>'OKRUH 1'!H176</f>
        <v>0</v>
      </c>
      <c r="M183" s="89"/>
      <c r="N183" s="89">
        <f>'OKRUH 1'!J176</f>
        <v>0</v>
      </c>
      <c r="O183" s="89"/>
      <c r="P183" s="89">
        <f>'OKRUH 2'!H176</f>
        <v>0</v>
      </c>
      <c r="Q183" s="89"/>
      <c r="R183" s="89">
        <f>'OKRUH 2'!J176</f>
        <v>0</v>
      </c>
      <c r="S183" s="89"/>
      <c r="T183" s="89">
        <f>'OKRUH 3'!H176</f>
        <v>0</v>
      </c>
      <c r="U183" s="89"/>
      <c r="V183" s="89">
        <f>'OKRUH 3'!J176</f>
        <v>0</v>
      </c>
    </row>
    <row r="184" spans="4:22" ht="3" customHeight="1"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</row>
    <row r="215" spans="5:22" ht="12.75">
      <c r="E215" s="185" t="s">
        <v>125</v>
      </c>
      <c r="F215" s="185"/>
      <c r="G215" s="190">
        <f ca="1">TODAY()</f>
        <v>43133</v>
      </c>
      <c r="H215" s="191"/>
      <c r="I215" s="191"/>
      <c r="P215" s="101"/>
      <c r="Q215" s="101"/>
      <c r="R215" s="101"/>
      <c r="S215" s="101"/>
      <c r="T215" s="101"/>
      <c r="U215" s="101"/>
      <c r="V215" s="101"/>
    </row>
    <row r="216" spans="16:22" ht="12.75">
      <c r="P216" s="184"/>
      <c r="Q216" s="184"/>
      <c r="R216" s="184"/>
      <c r="S216" s="184"/>
      <c r="T216" s="184"/>
      <c r="U216" s="184"/>
      <c r="V216" s="184"/>
    </row>
    <row r="220" spans="5:22" ht="12.75">
      <c r="E220" s="76"/>
      <c r="F220" s="76"/>
      <c r="G220" s="76"/>
      <c r="H220" s="76"/>
      <c r="I220" s="76"/>
      <c r="J220" s="76"/>
      <c r="K220" s="76"/>
      <c r="L220" s="76"/>
      <c r="M220" s="76"/>
      <c r="N220" s="76"/>
      <c r="O220" s="76"/>
      <c r="P220" s="76"/>
      <c r="Q220" s="76"/>
      <c r="R220" s="76"/>
      <c r="S220" s="76"/>
      <c r="T220" s="76"/>
      <c r="U220" s="76"/>
      <c r="V220" s="76"/>
    </row>
    <row r="222" spans="5:19" ht="12.75">
      <c r="E222" s="7" t="s">
        <v>107</v>
      </c>
      <c r="S222" s="7" t="s">
        <v>110</v>
      </c>
    </row>
    <row r="223" spans="5:19" ht="12.75">
      <c r="E223" s="7" t="s">
        <v>108</v>
      </c>
      <c r="S223" s="7" t="s">
        <v>111</v>
      </c>
    </row>
    <row r="224" spans="5:19" ht="12.75">
      <c r="E224" s="7" t="s">
        <v>109</v>
      </c>
      <c r="S224" s="100" t="s">
        <v>112</v>
      </c>
    </row>
  </sheetData>
  <sheetProtection/>
  <mergeCells count="122">
    <mergeCell ref="E215:F215"/>
    <mergeCell ref="G215:I215"/>
    <mergeCell ref="D162:V163"/>
    <mergeCell ref="C165:V165"/>
    <mergeCell ref="D156:J160"/>
    <mergeCell ref="L157:N158"/>
    <mergeCell ref="D77:V78"/>
    <mergeCell ref="D149:J151"/>
    <mergeCell ref="L149:N150"/>
    <mergeCell ref="L151:N151"/>
    <mergeCell ref="P145:R145"/>
    <mergeCell ref="P146:R147"/>
    <mergeCell ref="P157:R158"/>
    <mergeCell ref="T157:V158"/>
    <mergeCell ref="T151:V151"/>
    <mergeCell ref="P149:R150"/>
    <mergeCell ref="T149:V150"/>
    <mergeCell ref="P151:R151"/>
    <mergeCell ref="T145:V145"/>
    <mergeCell ref="T146:V147"/>
    <mergeCell ref="C143:J143"/>
    <mergeCell ref="D145:J147"/>
    <mergeCell ref="L145:N145"/>
    <mergeCell ref="L146:N147"/>
    <mergeCell ref="T133:V134"/>
    <mergeCell ref="C137:J137"/>
    <mergeCell ref="C122:J122"/>
    <mergeCell ref="D139:J140"/>
    <mergeCell ref="L139:N140"/>
    <mergeCell ref="P139:R140"/>
    <mergeCell ref="T139:V140"/>
    <mergeCell ref="D127:J131"/>
    <mergeCell ref="D133:J134"/>
    <mergeCell ref="L133:N134"/>
    <mergeCell ref="P133:R134"/>
    <mergeCell ref="D124:J125"/>
    <mergeCell ref="L124:N125"/>
    <mergeCell ref="P124:R125"/>
    <mergeCell ref="T124:V125"/>
    <mergeCell ref="E110:J112"/>
    <mergeCell ref="L111:N111"/>
    <mergeCell ref="L108:N108"/>
    <mergeCell ref="P108:R108"/>
    <mergeCell ref="P111:R111"/>
    <mergeCell ref="T108:V108"/>
    <mergeCell ref="T111:V111"/>
    <mergeCell ref="E114:J116"/>
    <mergeCell ref="L115:N115"/>
    <mergeCell ref="P115:R115"/>
    <mergeCell ref="T115:V115"/>
    <mergeCell ref="L105:N106"/>
    <mergeCell ref="P105:R106"/>
    <mergeCell ref="T105:V106"/>
    <mergeCell ref="E99:J103"/>
    <mergeCell ref="E105:J106"/>
    <mergeCell ref="D53:J57"/>
    <mergeCell ref="D73:J74"/>
    <mergeCell ref="D82:J84"/>
    <mergeCell ref="D86:J88"/>
    <mergeCell ref="D90:J91"/>
    <mergeCell ref="T73:V74"/>
    <mergeCell ref="D51:J51"/>
    <mergeCell ref="D59:J60"/>
    <mergeCell ref="D65:J65"/>
    <mergeCell ref="D67:J71"/>
    <mergeCell ref="T51:V51"/>
    <mergeCell ref="T59:V60"/>
    <mergeCell ref="T94:V94"/>
    <mergeCell ref="D93:J95"/>
    <mergeCell ref="T65:V65"/>
    <mergeCell ref="L97:N97"/>
    <mergeCell ref="P97:R97"/>
    <mergeCell ref="T97:V97"/>
    <mergeCell ref="L90:N91"/>
    <mergeCell ref="P90:R91"/>
    <mergeCell ref="T90:V91"/>
    <mergeCell ref="L73:N74"/>
    <mergeCell ref="P118:R119"/>
    <mergeCell ref="C63:J63"/>
    <mergeCell ref="D118:J119"/>
    <mergeCell ref="L118:N119"/>
    <mergeCell ref="D108:D117"/>
    <mergeCell ref="C80:J80"/>
    <mergeCell ref="L94:N94"/>
    <mergeCell ref="P94:R94"/>
    <mergeCell ref="P73:R74"/>
    <mergeCell ref="D97:D107"/>
    <mergeCell ref="C49:J49"/>
    <mergeCell ref="P65:R65"/>
    <mergeCell ref="P59:R60"/>
    <mergeCell ref="P51:R51"/>
    <mergeCell ref="L65:N65"/>
    <mergeCell ref="L59:N60"/>
    <mergeCell ref="C2:V2"/>
    <mergeCell ref="K13:N13"/>
    <mergeCell ref="K14:N14"/>
    <mergeCell ref="C23:V23"/>
    <mergeCell ref="F18:T19"/>
    <mergeCell ref="O7:V7"/>
    <mergeCell ref="F10:H10"/>
    <mergeCell ref="F11:H11"/>
    <mergeCell ref="F13:H13"/>
    <mergeCell ref="F15:I15"/>
    <mergeCell ref="P35:R35"/>
    <mergeCell ref="O37:P37"/>
    <mergeCell ref="R37:S37"/>
    <mergeCell ref="F5:J5"/>
    <mergeCell ref="F7:J7"/>
    <mergeCell ref="L27:V27"/>
    <mergeCell ref="P29:R29"/>
    <mergeCell ref="P31:R31"/>
    <mergeCell ref="P33:R33"/>
    <mergeCell ref="P216:V216"/>
    <mergeCell ref="P43:R43"/>
    <mergeCell ref="L51:N51"/>
    <mergeCell ref="N39:P39"/>
    <mergeCell ref="R39:T39"/>
    <mergeCell ref="P41:R41"/>
    <mergeCell ref="L47:N47"/>
    <mergeCell ref="P47:R47"/>
    <mergeCell ref="T47:V47"/>
    <mergeCell ref="T118:V119"/>
  </mergeCells>
  <hyperlinks>
    <hyperlink ref="S224" r:id="rId1" display="www.smartbrno.cz"/>
  </hyperlinks>
  <printOptions/>
  <pageMargins left="0.77" right="0.37" top="0.53" bottom="0.67" header="0.24" footer="0.2"/>
  <pageSetup horizontalDpi="600" verticalDpi="600" orientation="portrait" scale="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Smart,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objednávkový formulář</dc:title>
  <dc:subject>regulátor MR51D (C)</dc:subject>
  <dc:creator/>
  <cp:keywords/>
  <dc:description/>
  <cp:lastModifiedBy>Vladimír Sedmík</cp:lastModifiedBy>
  <cp:lastPrinted>2007-06-25T05:32:26Z</cp:lastPrinted>
  <dcterms:created xsi:type="dcterms:W3CDTF">2007-02-05T14:11:56Z</dcterms:created>
  <dcterms:modified xsi:type="dcterms:W3CDTF">2018-02-02T09:37:33Z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